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uben/Desktop/220124 Cy5 ladder EMSA with yWHD 457to606/Measurements_Boxes/"/>
    </mc:Choice>
  </mc:AlternateContent>
  <xr:revisionPtr revIDLastSave="0" documentId="13_ncr:40009_{6D485D08-BE65-DA45-9A2D-D587EA2E3E4A}" xr6:coauthVersionLast="47" xr6:coauthVersionMax="47" xr10:uidLastSave="{00000000-0000-0000-0000-000000000000}"/>
  <bookViews>
    <workbookView xWindow="5180" yWindow="3000" windowWidth="28040" windowHeight="17440" activeTab="1"/>
  </bookViews>
  <sheets>
    <sheet name="220124 Cy5 ladder EMSA with yWH" sheetId="1" r:id="rId1"/>
    <sheet name="App Fract Bound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3" i="2" l="1"/>
  <c r="F52" i="2"/>
  <c r="F51" i="2"/>
  <c r="F50" i="2"/>
  <c r="F49" i="2"/>
  <c r="F48" i="2"/>
  <c r="F47" i="2"/>
  <c r="F46" i="2"/>
  <c r="F45" i="2"/>
  <c r="G45" i="2" s="1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G23" i="2" s="1"/>
  <c r="F22" i="2"/>
  <c r="F21" i="2"/>
  <c r="F20" i="2"/>
  <c r="F19" i="2"/>
  <c r="F18" i="2"/>
  <c r="F17" i="2"/>
  <c r="F16" i="2"/>
  <c r="F15" i="2"/>
  <c r="F14" i="2"/>
  <c r="F13" i="2"/>
  <c r="G13" i="2" s="1"/>
  <c r="F12" i="2"/>
  <c r="F11" i="2"/>
  <c r="G11" i="2" s="1"/>
  <c r="F10" i="2"/>
  <c r="F9" i="2"/>
  <c r="G9" i="2" s="1"/>
  <c r="F8" i="2"/>
  <c r="F7" i="2"/>
  <c r="F6" i="2"/>
  <c r="F5" i="2"/>
  <c r="F4" i="2"/>
  <c r="F3" i="2"/>
  <c r="G4" i="2" s="1"/>
  <c r="G41" i="2" l="1"/>
  <c r="G35" i="2"/>
  <c r="G17" i="2"/>
  <c r="G3" i="2"/>
  <c r="H42" i="2" s="1"/>
  <c r="G5" i="2"/>
  <c r="G12" i="2"/>
  <c r="G44" i="2"/>
  <c r="G25" i="2"/>
  <c r="H25" i="2" s="1"/>
  <c r="G36" i="2"/>
  <c r="G7" i="2"/>
  <c r="G22" i="2"/>
  <c r="G30" i="2"/>
  <c r="G37" i="2"/>
  <c r="H9" i="2"/>
  <c r="G20" i="2"/>
  <c r="H20" i="2" s="1"/>
  <c r="G10" i="2"/>
  <c r="H10" i="2" s="1"/>
  <c r="G15" i="2"/>
  <c r="G46" i="2"/>
  <c r="G14" i="2"/>
  <c r="G40" i="2"/>
  <c r="H40" i="2" s="1"/>
  <c r="G16" i="2"/>
  <c r="H16" i="2" s="1"/>
  <c r="G21" i="2"/>
  <c r="H21" i="2" s="1"/>
  <c r="G42" i="2"/>
  <c r="G47" i="2"/>
  <c r="G48" i="2"/>
  <c r="G49" i="2"/>
  <c r="G18" i="2"/>
  <c r="G31" i="2"/>
  <c r="H31" i="2" s="1"/>
  <c r="G43" i="2"/>
  <c r="H43" i="2" s="1"/>
  <c r="G6" i="2"/>
  <c r="G24" i="2"/>
  <c r="H24" i="2" s="1"/>
  <c r="G32" i="2"/>
  <c r="H32" i="2" s="1"/>
  <c r="G50" i="2"/>
  <c r="G19" i="2"/>
  <c r="G51" i="2"/>
  <c r="G38" i="2"/>
  <c r="H38" i="2" s="1"/>
  <c r="G8" i="2"/>
  <c r="G26" i="2"/>
  <c r="H26" i="2" s="1"/>
  <c r="G34" i="2"/>
  <c r="G39" i="2"/>
  <c r="G52" i="2"/>
  <c r="H50" i="2"/>
  <c r="H41" i="2"/>
  <c r="G29" i="2"/>
  <c r="H29" i="2" s="1"/>
  <c r="H34" i="2"/>
  <c r="H37" i="2"/>
  <c r="H45" i="2"/>
  <c r="H48" i="2"/>
  <c r="H8" i="2"/>
  <c r="G27" i="2"/>
  <c r="H35" i="2"/>
  <c r="H51" i="2"/>
  <c r="H6" i="2"/>
  <c r="G33" i="2"/>
  <c r="H46" i="2"/>
  <c r="G28" i="2"/>
  <c r="H28" i="2" s="1"/>
  <c r="H49" i="2"/>
  <c r="H4" i="2"/>
  <c r="H7" i="2"/>
  <c r="H23" i="2"/>
  <c r="H39" i="2"/>
  <c r="H44" i="2" l="1"/>
  <c r="H33" i="2"/>
  <c r="H11" i="2"/>
  <c r="H13" i="2"/>
  <c r="H47" i="2"/>
  <c r="H18" i="2"/>
  <c r="H14" i="2"/>
  <c r="H17" i="2"/>
  <c r="H36" i="2"/>
  <c r="H30" i="2"/>
  <c r="H3" i="2"/>
  <c r="H5" i="2"/>
  <c r="H52" i="2"/>
  <c r="H19" i="2"/>
  <c r="H12" i="2"/>
  <c r="H22" i="2"/>
  <c r="H27" i="2"/>
  <c r="H15" i="2"/>
</calcChain>
</file>

<file path=xl/sharedStrings.xml><?xml version="1.0" encoding="utf-8"?>
<sst xmlns="http://schemas.openxmlformats.org/spreadsheetml/2006/main" count="182" uniqueCount="79">
  <si>
    <t>Name</t>
  </si>
  <si>
    <t>Volume</t>
  </si>
  <si>
    <t>Background</t>
  </si>
  <si>
    <t>Background Level</t>
  </si>
  <si>
    <t>Background Type</t>
  </si>
  <si>
    <t>Median Intensity</t>
  </si>
  <si>
    <t>Average Intensity</t>
  </si>
  <si>
    <t>Mode Intensity</t>
  </si>
  <si>
    <t>Std Dev</t>
  </si>
  <si>
    <t>Variance</t>
  </si>
  <si>
    <t>Min Intensity</t>
  </si>
  <si>
    <t>Max Intensity</t>
  </si>
  <si>
    <t>Percent</t>
  </si>
  <si>
    <t>Area &gt; Background</t>
  </si>
  <si>
    <t>Centre X</t>
  </si>
  <si>
    <t>Centre Y</t>
  </si>
  <si>
    <t>Width</t>
  </si>
  <si>
    <t>Height</t>
  </si>
  <si>
    <t>Area</t>
  </si>
  <si>
    <t>Comment</t>
  </si>
  <si>
    <t>1 cell(1, 1)</t>
  </si>
  <si>
    <t>None</t>
  </si>
  <si>
    <t>1 cell(2, 1)</t>
  </si>
  <si>
    <t>1 cell(3, 1)</t>
  </si>
  <si>
    <t>1 cell(4, 1)</t>
  </si>
  <si>
    <t>1 cell(5, 1)</t>
  </si>
  <si>
    <t>1 cell(6, 1)</t>
  </si>
  <si>
    <t>1 cell(7, 1)</t>
  </si>
  <si>
    <t>1 cell(8, 1)</t>
  </si>
  <si>
    <t>1 cell(9, 1)</t>
  </si>
  <si>
    <t>1 cell(10, 1)</t>
  </si>
  <si>
    <t>2 cell(1, 1)</t>
  </si>
  <si>
    <t>2 cell(2, 1)</t>
  </si>
  <si>
    <t>2 cell(3, 1)</t>
  </si>
  <si>
    <t>2 cell(4, 1)</t>
  </si>
  <si>
    <t>2 cell(5, 1)</t>
  </si>
  <si>
    <t>2 cell(6, 1)</t>
  </si>
  <si>
    <t>2 cell(7, 1)</t>
  </si>
  <si>
    <t>2 cell(8, 1)</t>
  </si>
  <si>
    <t>2 cell(9, 1)</t>
  </si>
  <si>
    <t>2 cell(10, 1)</t>
  </si>
  <si>
    <t>3 cell(1, 1)</t>
  </si>
  <si>
    <t>3 cell(2, 1)</t>
  </si>
  <si>
    <t>3 cell(3, 1)</t>
  </si>
  <si>
    <t>3 cell(4, 1)</t>
  </si>
  <si>
    <t>3 cell(5, 1)</t>
  </si>
  <si>
    <t>3 cell(6, 1)</t>
  </si>
  <si>
    <t>3 cell(7, 1)</t>
  </si>
  <si>
    <t>3 cell(8, 1)</t>
  </si>
  <si>
    <t>3 cell(9, 1)</t>
  </si>
  <si>
    <t>3 cell(10, 1)</t>
  </si>
  <si>
    <t>4 cell(1, 1)</t>
  </si>
  <si>
    <t>4 cell(2, 1)</t>
  </si>
  <si>
    <t>4 cell(3, 1)</t>
  </si>
  <si>
    <t>4 cell(4, 1)</t>
  </si>
  <si>
    <t>4 cell(5, 1)</t>
  </si>
  <si>
    <t>4 cell(6, 1)</t>
  </si>
  <si>
    <t>4 cell(7, 1)</t>
  </si>
  <si>
    <t>4 cell(8, 1)</t>
  </si>
  <si>
    <t>4 cell(9, 1)</t>
  </si>
  <si>
    <t>4 cell(10, 1)</t>
  </si>
  <si>
    <t>5 cell(1, 1)</t>
  </si>
  <si>
    <t>5 cell(2, 1)</t>
  </si>
  <si>
    <t>5 cell(3, 1)</t>
  </si>
  <si>
    <t>5 cell(4, 1)</t>
  </si>
  <si>
    <t>5 cell(5, 1)</t>
  </si>
  <si>
    <t>5 cell(6, 1)</t>
  </si>
  <si>
    <t>5 cell(7, 1)</t>
  </si>
  <si>
    <t>5 cell(8, 1)</t>
  </si>
  <si>
    <t>5 cell(9, 1)</t>
  </si>
  <si>
    <t>5 cell(10, 1)</t>
  </si>
  <si>
    <t>Minus Backg.</t>
  </si>
  <si>
    <t>Normalization</t>
  </si>
  <si>
    <t>Bound apparent</t>
  </si>
  <si>
    <t>50bp</t>
  </si>
  <si>
    <t>40bp</t>
  </si>
  <si>
    <t>30 bp</t>
  </si>
  <si>
    <t>20 bp</t>
  </si>
  <si>
    <t>10 bp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</si>
</sst>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52"/>
  <sheetViews>
    <sheetView workbookViewId="0">
      <selection activeCell="T2" sqref="T2:T52"/>
    </sheetView>
  </sheetViews>
  <sheetFormatPr baseColWidth="10" defaultRowHeight="16" x14ac:dyDescent="0.2"/>
  <sheetData>
    <row r="1" spans="2:21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</row>
    <row r="2" spans="2:21" x14ac:dyDescent="0.2">
      <c r="B2" t="s">
        <v>20</v>
      </c>
      <c r="C2">
        <v>2708291</v>
      </c>
      <c r="D2">
        <v>0</v>
      </c>
      <c r="E2">
        <v>0</v>
      </c>
      <c r="F2" t="s">
        <v>21</v>
      </c>
      <c r="G2">
        <v>412</v>
      </c>
      <c r="H2">
        <v>430.71</v>
      </c>
      <c r="I2">
        <v>96</v>
      </c>
      <c r="J2">
        <v>242.49</v>
      </c>
      <c r="K2">
        <v>58799.94</v>
      </c>
      <c r="L2">
        <v>1047</v>
      </c>
      <c r="M2">
        <v>60</v>
      </c>
      <c r="N2">
        <v>2.92</v>
      </c>
      <c r="O2">
        <v>6288</v>
      </c>
      <c r="P2">
        <v>518</v>
      </c>
      <c r="Q2">
        <v>1408</v>
      </c>
      <c r="R2">
        <v>131</v>
      </c>
      <c r="S2">
        <v>48</v>
      </c>
      <c r="T2">
        <v>6288</v>
      </c>
    </row>
    <row r="3" spans="2:21" x14ac:dyDescent="0.2">
      <c r="B3" t="s">
        <v>22</v>
      </c>
      <c r="C3">
        <v>2558096</v>
      </c>
      <c r="D3">
        <v>0</v>
      </c>
      <c r="E3">
        <v>0</v>
      </c>
      <c r="F3" t="s">
        <v>21</v>
      </c>
      <c r="G3">
        <v>402</v>
      </c>
      <c r="H3">
        <v>409.95</v>
      </c>
      <c r="I3">
        <v>94</v>
      </c>
      <c r="J3">
        <v>210.09</v>
      </c>
      <c r="K3">
        <v>44136.43</v>
      </c>
      <c r="L3">
        <v>981</v>
      </c>
      <c r="M3">
        <v>66</v>
      </c>
      <c r="N3">
        <v>2.75</v>
      </c>
      <c r="O3">
        <v>6240</v>
      </c>
      <c r="P3">
        <v>649</v>
      </c>
      <c r="Q3">
        <v>1408</v>
      </c>
      <c r="R3">
        <v>130</v>
      </c>
      <c r="S3">
        <v>48</v>
      </c>
      <c r="T3">
        <v>6240</v>
      </c>
    </row>
    <row r="4" spans="2:21" x14ac:dyDescent="0.2">
      <c r="B4" t="s">
        <v>23</v>
      </c>
      <c r="C4">
        <v>2505045</v>
      </c>
      <c r="D4">
        <v>0</v>
      </c>
      <c r="E4">
        <v>0</v>
      </c>
      <c r="F4" t="s">
        <v>21</v>
      </c>
      <c r="G4">
        <v>352</v>
      </c>
      <c r="H4">
        <v>398.39</v>
      </c>
      <c r="I4">
        <v>91</v>
      </c>
      <c r="J4">
        <v>242.71</v>
      </c>
      <c r="K4">
        <v>58908.39</v>
      </c>
      <c r="L4">
        <v>1096</v>
      </c>
      <c r="M4">
        <v>58</v>
      </c>
      <c r="N4">
        <v>2.7</v>
      </c>
      <c r="O4">
        <v>6288</v>
      </c>
      <c r="P4">
        <v>779</v>
      </c>
      <c r="Q4">
        <v>1407</v>
      </c>
      <c r="R4">
        <v>131</v>
      </c>
      <c r="S4">
        <v>49</v>
      </c>
      <c r="T4">
        <v>6288</v>
      </c>
    </row>
    <row r="5" spans="2:21" x14ac:dyDescent="0.2">
      <c r="B5" t="s">
        <v>24</v>
      </c>
      <c r="C5">
        <v>2640692</v>
      </c>
      <c r="D5">
        <v>0</v>
      </c>
      <c r="E5">
        <v>0</v>
      </c>
      <c r="F5" t="s">
        <v>21</v>
      </c>
      <c r="G5">
        <v>375</v>
      </c>
      <c r="H5">
        <v>423.19</v>
      </c>
      <c r="I5">
        <v>92</v>
      </c>
      <c r="J5">
        <v>257.83</v>
      </c>
      <c r="K5">
        <v>66476.69</v>
      </c>
      <c r="L5">
        <v>1116</v>
      </c>
      <c r="M5">
        <v>64</v>
      </c>
      <c r="N5">
        <v>2.84</v>
      </c>
      <c r="O5">
        <v>6240</v>
      </c>
      <c r="P5">
        <v>910</v>
      </c>
      <c r="Q5">
        <v>1407</v>
      </c>
      <c r="R5">
        <v>130</v>
      </c>
      <c r="S5">
        <v>48</v>
      </c>
      <c r="T5">
        <v>6240</v>
      </c>
    </row>
    <row r="6" spans="2:21" x14ac:dyDescent="0.2">
      <c r="B6" t="s">
        <v>25</v>
      </c>
      <c r="C6">
        <v>1577912</v>
      </c>
      <c r="D6">
        <v>0</v>
      </c>
      <c r="E6">
        <v>0</v>
      </c>
      <c r="F6" t="s">
        <v>21</v>
      </c>
      <c r="G6">
        <v>255</v>
      </c>
      <c r="H6">
        <v>250.94</v>
      </c>
      <c r="I6">
        <v>87</v>
      </c>
      <c r="J6">
        <v>104.36</v>
      </c>
      <c r="K6">
        <v>10891.88</v>
      </c>
      <c r="L6">
        <v>503</v>
      </c>
      <c r="M6">
        <v>60</v>
      </c>
      <c r="N6">
        <v>1.7</v>
      </c>
      <c r="O6">
        <v>6288</v>
      </c>
      <c r="P6">
        <v>1040</v>
      </c>
      <c r="Q6">
        <v>1406</v>
      </c>
      <c r="R6">
        <v>131</v>
      </c>
      <c r="S6">
        <v>49</v>
      </c>
      <c r="T6">
        <v>6288</v>
      </c>
    </row>
    <row r="7" spans="2:21" x14ac:dyDescent="0.2">
      <c r="B7" t="s">
        <v>26</v>
      </c>
      <c r="C7">
        <v>1558356</v>
      </c>
      <c r="D7">
        <v>0</v>
      </c>
      <c r="E7">
        <v>0</v>
      </c>
      <c r="F7" t="s">
        <v>21</v>
      </c>
      <c r="G7">
        <v>241</v>
      </c>
      <c r="H7">
        <v>249.74</v>
      </c>
      <c r="I7">
        <v>88</v>
      </c>
      <c r="J7">
        <v>124.1</v>
      </c>
      <c r="K7">
        <v>15399.77</v>
      </c>
      <c r="L7">
        <v>593</v>
      </c>
      <c r="M7">
        <v>59</v>
      </c>
      <c r="N7">
        <v>1.68</v>
      </c>
      <c r="O7">
        <v>6240</v>
      </c>
      <c r="P7">
        <v>1171</v>
      </c>
      <c r="Q7">
        <v>1405</v>
      </c>
      <c r="R7">
        <v>130</v>
      </c>
      <c r="S7">
        <v>49</v>
      </c>
      <c r="T7">
        <v>6240</v>
      </c>
    </row>
    <row r="8" spans="2:21" x14ac:dyDescent="0.2">
      <c r="B8" t="s">
        <v>27</v>
      </c>
      <c r="C8">
        <v>1287151</v>
      </c>
      <c r="D8">
        <v>0</v>
      </c>
      <c r="E8">
        <v>0</v>
      </c>
      <c r="F8" t="s">
        <v>21</v>
      </c>
      <c r="G8">
        <v>196</v>
      </c>
      <c r="H8">
        <v>206.27</v>
      </c>
      <c r="I8">
        <v>84</v>
      </c>
      <c r="J8">
        <v>98.35</v>
      </c>
      <c r="K8">
        <v>9673.51</v>
      </c>
      <c r="L8">
        <v>472</v>
      </c>
      <c r="M8">
        <v>57</v>
      </c>
      <c r="N8">
        <v>1.39</v>
      </c>
      <c r="O8">
        <v>6240</v>
      </c>
      <c r="P8">
        <v>1301</v>
      </c>
      <c r="Q8">
        <v>1405</v>
      </c>
      <c r="R8">
        <v>130</v>
      </c>
      <c r="S8">
        <v>48</v>
      </c>
      <c r="T8">
        <v>6240</v>
      </c>
    </row>
    <row r="9" spans="2:21" x14ac:dyDescent="0.2">
      <c r="B9" t="s">
        <v>28</v>
      </c>
      <c r="C9">
        <v>771893</v>
      </c>
      <c r="D9">
        <v>0</v>
      </c>
      <c r="E9">
        <v>0</v>
      </c>
      <c r="F9" t="s">
        <v>21</v>
      </c>
      <c r="G9">
        <v>125</v>
      </c>
      <c r="H9">
        <v>122.76</v>
      </c>
      <c r="I9">
        <v>139</v>
      </c>
      <c r="J9">
        <v>33.6</v>
      </c>
      <c r="K9">
        <v>1128.6500000000001</v>
      </c>
      <c r="L9">
        <v>199</v>
      </c>
      <c r="M9">
        <v>52</v>
      </c>
      <c r="N9">
        <v>0.83</v>
      </c>
      <c r="O9">
        <v>6288</v>
      </c>
      <c r="P9">
        <v>1431</v>
      </c>
      <c r="Q9">
        <v>1404</v>
      </c>
      <c r="R9">
        <v>131</v>
      </c>
      <c r="S9">
        <v>49</v>
      </c>
      <c r="T9">
        <v>6288</v>
      </c>
    </row>
    <row r="10" spans="2:21" x14ac:dyDescent="0.2">
      <c r="B10" t="s">
        <v>29</v>
      </c>
      <c r="C10">
        <v>665785</v>
      </c>
      <c r="D10">
        <v>0</v>
      </c>
      <c r="E10">
        <v>0</v>
      </c>
      <c r="F10" t="s">
        <v>21</v>
      </c>
      <c r="G10">
        <v>110</v>
      </c>
      <c r="H10">
        <v>105.88</v>
      </c>
      <c r="I10">
        <v>110</v>
      </c>
      <c r="J10">
        <v>19.96</v>
      </c>
      <c r="K10">
        <v>398.44</v>
      </c>
      <c r="L10">
        <v>151</v>
      </c>
      <c r="M10">
        <v>47</v>
      </c>
      <c r="N10">
        <v>0.72</v>
      </c>
      <c r="O10">
        <v>6288</v>
      </c>
      <c r="P10">
        <v>1562</v>
      </c>
      <c r="Q10">
        <v>1404</v>
      </c>
      <c r="R10">
        <v>131</v>
      </c>
      <c r="S10">
        <v>48</v>
      </c>
      <c r="T10">
        <v>6288</v>
      </c>
    </row>
    <row r="11" spans="2:21" x14ac:dyDescent="0.2">
      <c r="B11" t="s">
        <v>30</v>
      </c>
      <c r="C11">
        <v>559840</v>
      </c>
      <c r="D11">
        <v>0</v>
      </c>
      <c r="E11">
        <v>0</v>
      </c>
      <c r="F11" t="s">
        <v>21</v>
      </c>
      <c r="G11">
        <v>89</v>
      </c>
      <c r="H11">
        <v>89.72</v>
      </c>
      <c r="I11">
        <v>86</v>
      </c>
      <c r="J11">
        <v>13.96</v>
      </c>
      <c r="K11">
        <v>194.76</v>
      </c>
      <c r="L11">
        <v>132</v>
      </c>
      <c r="M11">
        <v>50</v>
      </c>
      <c r="N11">
        <v>0.6</v>
      </c>
      <c r="O11">
        <v>6240</v>
      </c>
      <c r="P11">
        <v>1693</v>
      </c>
      <c r="Q11">
        <v>1403</v>
      </c>
      <c r="R11">
        <v>130</v>
      </c>
      <c r="S11">
        <v>50</v>
      </c>
      <c r="T11">
        <v>6240</v>
      </c>
    </row>
    <row r="12" spans="2:21" x14ac:dyDescent="0.2">
      <c r="B12" t="s">
        <v>31</v>
      </c>
      <c r="C12">
        <v>2357298</v>
      </c>
      <c r="D12">
        <v>0</v>
      </c>
      <c r="E12">
        <v>0</v>
      </c>
      <c r="F12" t="s">
        <v>21</v>
      </c>
      <c r="G12">
        <v>441</v>
      </c>
      <c r="H12">
        <v>461.4</v>
      </c>
      <c r="I12">
        <v>287</v>
      </c>
      <c r="J12">
        <v>232.87</v>
      </c>
      <c r="K12">
        <v>54229.1</v>
      </c>
      <c r="L12">
        <v>1000</v>
      </c>
      <c r="M12">
        <v>64</v>
      </c>
      <c r="N12">
        <v>2.54</v>
      </c>
      <c r="O12">
        <v>5109</v>
      </c>
      <c r="P12">
        <v>518</v>
      </c>
      <c r="Q12">
        <v>1453</v>
      </c>
      <c r="R12">
        <v>131</v>
      </c>
      <c r="S12">
        <v>39</v>
      </c>
      <c r="T12">
        <v>5109</v>
      </c>
    </row>
    <row r="13" spans="2:21" x14ac:dyDescent="0.2">
      <c r="B13" t="s">
        <v>32</v>
      </c>
      <c r="C13">
        <v>2083123</v>
      </c>
      <c r="D13">
        <v>0</v>
      </c>
      <c r="E13">
        <v>0</v>
      </c>
      <c r="F13" t="s">
        <v>21</v>
      </c>
      <c r="G13">
        <v>411</v>
      </c>
      <c r="H13">
        <v>407.74</v>
      </c>
      <c r="I13">
        <v>87</v>
      </c>
      <c r="J13">
        <v>196.88</v>
      </c>
      <c r="K13">
        <v>38763.39</v>
      </c>
      <c r="L13">
        <v>798</v>
      </c>
      <c r="M13">
        <v>58</v>
      </c>
      <c r="N13">
        <v>2.2400000000000002</v>
      </c>
      <c r="O13">
        <v>5109</v>
      </c>
      <c r="P13">
        <v>649</v>
      </c>
      <c r="Q13">
        <v>1453</v>
      </c>
      <c r="R13">
        <v>131</v>
      </c>
      <c r="S13">
        <v>39</v>
      </c>
      <c r="T13">
        <v>5109</v>
      </c>
    </row>
    <row r="14" spans="2:21" x14ac:dyDescent="0.2">
      <c r="B14" t="s">
        <v>33</v>
      </c>
      <c r="C14">
        <v>1975449</v>
      </c>
      <c r="D14">
        <v>0</v>
      </c>
      <c r="E14">
        <v>0</v>
      </c>
      <c r="F14" t="s">
        <v>21</v>
      </c>
      <c r="G14">
        <v>371</v>
      </c>
      <c r="H14">
        <v>389.63</v>
      </c>
      <c r="I14">
        <v>88</v>
      </c>
      <c r="J14">
        <v>202.57</v>
      </c>
      <c r="K14">
        <v>41033.06</v>
      </c>
      <c r="L14">
        <v>829</v>
      </c>
      <c r="M14">
        <v>62</v>
      </c>
      <c r="N14">
        <v>2.13</v>
      </c>
      <c r="O14">
        <v>5070</v>
      </c>
      <c r="P14">
        <v>780</v>
      </c>
      <c r="Q14">
        <v>1453</v>
      </c>
      <c r="R14">
        <v>130</v>
      </c>
      <c r="S14">
        <v>40</v>
      </c>
      <c r="T14">
        <v>5070</v>
      </c>
    </row>
    <row r="15" spans="2:21" x14ac:dyDescent="0.2">
      <c r="B15" t="s">
        <v>34</v>
      </c>
      <c r="C15">
        <v>2005115</v>
      </c>
      <c r="D15">
        <v>0</v>
      </c>
      <c r="E15">
        <v>0</v>
      </c>
      <c r="F15" t="s">
        <v>21</v>
      </c>
      <c r="G15">
        <v>357</v>
      </c>
      <c r="H15">
        <v>382.66</v>
      </c>
      <c r="I15">
        <v>87</v>
      </c>
      <c r="J15">
        <v>215.17</v>
      </c>
      <c r="K15">
        <v>46296.45</v>
      </c>
      <c r="L15">
        <v>845</v>
      </c>
      <c r="M15">
        <v>60</v>
      </c>
      <c r="N15">
        <v>2.16</v>
      </c>
      <c r="O15">
        <v>5240</v>
      </c>
      <c r="P15">
        <v>910</v>
      </c>
      <c r="Q15">
        <v>1453</v>
      </c>
      <c r="R15">
        <v>131</v>
      </c>
      <c r="S15">
        <v>40</v>
      </c>
      <c r="T15">
        <v>5240</v>
      </c>
    </row>
    <row r="16" spans="2:21" x14ac:dyDescent="0.2">
      <c r="B16" t="s">
        <v>35</v>
      </c>
      <c r="C16">
        <v>1274058</v>
      </c>
      <c r="D16">
        <v>0</v>
      </c>
      <c r="E16">
        <v>0</v>
      </c>
      <c r="F16" t="s">
        <v>21</v>
      </c>
      <c r="G16">
        <v>241</v>
      </c>
      <c r="H16">
        <v>243.14</v>
      </c>
      <c r="I16">
        <v>356</v>
      </c>
      <c r="J16">
        <v>100.13</v>
      </c>
      <c r="K16">
        <v>10025.44</v>
      </c>
      <c r="L16">
        <v>451</v>
      </c>
      <c r="M16">
        <v>61</v>
      </c>
      <c r="N16">
        <v>1.37</v>
      </c>
      <c r="O16">
        <v>5240</v>
      </c>
      <c r="P16">
        <v>1041</v>
      </c>
      <c r="Q16">
        <v>1452</v>
      </c>
      <c r="R16">
        <v>131</v>
      </c>
      <c r="S16">
        <v>41</v>
      </c>
      <c r="T16">
        <v>5240</v>
      </c>
    </row>
    <row r="17" spans="2:20" x14ac:dyDescent="0.2">
      <c r="B17" t="s">
        <v>36</v>
      </c>
      <c r="C17">
        <v>1458503</v>
      </c>
      <c r="D17">
        <v>0</v>
      </c>
      <c r="E17">
        <v>0</v>
      </c>
      <c r="F17" t="s">
        <v>21</v>
      </c>
      <c r="G17">
        <v>240</v>
      </c>
      <c r="H17">
        <v>271.55</v>
      </c>
      <c r="I17">
        <v>94</v>
      </c>
      <c r="J17">
        <v>143.96</v>
      </c>
      <c r="K17">
        <v>20725.080000000002</v>
      </c>
      <c r="L17">
        <v>639</v>
      </c>
      <c r="M17">
        <v>68</v>
      </c>
      <c r="N17">
        <v>1.57</v>
      </c>
      <c r="O17">
        <v>5371</v>
      </c>
      <c r="P17">
        <v>1172</v>
      </c>
      <c r="Q17">
        <v>1452</v>
      </c>
      <c r="R17">
        <v>131</v>
      </c>
      <c r="S17">
        <v>42</v>
      </c>
      <c r="T17">
        <v>5371</v>
      </c>
    </row>
    <row r="18" spans="2:20" x14ac:dyDescent="0.2">
      <c r="B18" t="s">
        <v>37</v>
      </c>
      <c r="C18">
        <v>1272725</v>
      </c>
      <c r="D18">
        <v>0</v>
      </c>
      <c r="E18">
        <v>0</v>
      </c>
      <c r="F18" t="s">
        <v>21</v>
      </c>
      <c r="G18">
        <v>212</v>
      </c>
      <c r="H18">
        <v>231.32</v>
      </c>
      <c r="I18">
        <v>89</v>
      </c>
      <c r="J18">
        <v>117.73</v>
      </c>
      <c r="K18">
        <v>13859.95</v>
      </c>
      <c r="L18">
        <v>516</v>
      </c>
      <c r="M18">
        <v>56</v>
      </c>
      <c r="N18">
        <v>1.37</v>
      </c>
      <c r="O18">
        <v>5502</v>
      </c>
      <c r="P18">
        <v>1303</v>
      </c>
      <c r="Q18">
        <v>1452</v>
      </c>
      <c r="R18">
        <v>131</v>
      </c>
      <c r="S18">
        <v>42</v>
      </c>
      <c r="T18">
        <v>5502</v>
      </c>
    </row>
    <row r="19" spans="2:20" x14ac:dyDescent="0.2">
      <c r="B19" t="s">
        <v>38</v>
      </c>
      <c r="C19">
        <v>710677</v>
      </c>
      <c r="D19">
        <v>0</v>
      </c>
      <c r="E19">
        <v>0</v>
      </c>
      <c r="F19" t="s">
        <v>21</v>
      </c>
      <c r="G19">
        <v>129</v>
      </c>
      <c r="H19">
        <v>130.16</v>
      </c>
      <c r="I19">
        <v>123</v>
      </c>
      <c r="J19">
        <v>39.520000000000003</v>
      </c>
      <c r="K19">
        <v>1561.72</v>
      </c>
      <c r="L19">
        <v>229</v>
      </c>
      <c r="M19">
        <v>49</v>
      </c>
      <c r="N19">
        <v>0.77</v>
      </c>
      <c r="O19">
        <v>5460</v>
      </c>
      <c r="P19">
        <v>1434</v>
      </c>
      <c r="Q19">
        <v>1451</v>
      </c>
      <c r="R19">
        <v>130</v>
      </c>
      <c r="S19">
        <v>43</v>
      </c>
      <c r="T19">
        <v>5460</v>
      </c>
    </row>
    <row r="20" spans="2:20" x14ac:dyDescent="0.2">
      <c r="B20" t="s">
        <v>39</v>
      </c>
      <c r="C20">
        <v>572555</v>
      </c>
      <c r="D20">
        <v>0</v>
      </c>
      <c r="E20">
        <v>0</v>
      </c>
      <c r="F20" t="s">
        <v>21</v>
      </c>
      <c r="G20">
        <v>102</v>
      </c>
      <c r="H20">
        <v>101.64</v>
      </c>
      <c r="I20">
        <v>104</v>
      </c>
      <c r="J20">
        <v>19.600000000000001</v>
      </c>
      <c r="K20">
        <v>384.27</v>
      </c>
      <c r="L20">
        <v>249</v>
      </c>
      <c r="M20">
        <v>51</v>
      </c>
      <c r="N20">
        <v>0.62</v>
      </c>
      <c r="O20">
        <v>5633</v>
      </c>
      <c r="P20">
        <v>1564</v>
      </c>
      <c r="Q20">
        <v>1451</v>
      </c>
      <c r="R20">
        <v>131</v>
      </c>
      <c r="S20">
        <v>43</v>
      </c>
      <c r="T20">
        <v>5633</v>
      </c>
    </row>
    <row r="21" spans="2:20" x14ac:dyDescent="0.2">
      <c r="B21" t="s">
        <v>40</v>
      </c>
      <c r="C21">
        <v>480975</v>
      </c>
      <c r="D21">
        <v>0</v>
      </c>
      <c r="E21">
        <v>0</v>
      </c>
      <c r="F21" t="s">
        <v>21</v>
      </c>
      <c r="G21">
        <v>84</v>
      </c>
      <c r="H21">
        <v>84.41</v>
      </c>
      <c r="I21">
        <v>81</v>
      </c>
      <c r="J21">
        <v>11.77</v>
      </c>
      <c r="K21">
        <v>138.65</v>
      </c>
      <c r="L21">
        <v>130</v>
      </c>
      <c r="M21">
        <v>46</v>
      </c>
      <c r="N21">
        <v>0.52</v>
      </c>
      <c r="O21">
        <v>5698</v>
      </c>
      <c r="P21">
        <v>1695</v>
      </c>
      <c r="Q21">
        <v>1450</v>
      </c>
      <c r="R21">
        <v>131</v>
      </c>
      <c r="S21">
        <v>45</v>
      </c>
      <c r="T21">
        <v>5698</v>
      </c>
    </row>
    <row r="22" spans="2:20" x14ac:dyDescent="0.2">
      <c r="B22" t="s">
        <v>41</v>
      </c>
      <c r="C22">
        <v>2211917</v>
      </c>
      <c r="D22">
        <v>0</v>
      </c>
      <c r="E22">
        <v>0</v>
      </c>
      <c r="F22" t="s">
        <v>21</v>
      </c>
      <c r="G22">
        <v>235</v>
      </c>
      <c r="H22">
        <v>264.08</v>
      </c>
      <c r="I22">
        <v>174</v>
      </c>
      <c r="J22">
        <v>125.91</v>
      </c>
      <c r="K22">
        <v>15854.29</v>
      </c>
      <c r="L22">
        <v>630</v>
      </c>
      <c r="M22">
        <v>62</v>
      </c>
      <c r="N22">
        <v>2.38</v>
      </c>
      <c r="O22">
        <v>8376</v>
      </c>
      <c r="P22">
        <v>514</v>
      </c>
      <c r="Q22">
        <v>1501</v>
      </c>
      <c r="R22">
        <v>135</v>
      </c>
      <c r="S22">
        <v>63</v>
      </c>
      <c r="T22">
        <v>8376</v>
      </c>
    </row>
    <row r="23" spans="2:20" x14ac:dyDescent="0.2">
      <c r="B23" t="s">
        <v>42</v>
      </c>
      <c r="C23">
        <v>2014458</v>
      </c>
      <c r="D23">
        <v>0</v>
      </c>
      <c r="E23">
        <v>0</v>
      </c>
      <c r="F23" t="s">
        <v>21</v>
      </c>
      <c r="G23">
        <v>211</v>
      </c>
      <c r="H23">
        <v>240.5</v>
      </c>
      <c r="I23">
        <v>160</v>
      </c>
      <c r="J23">
        <v>113.77</v>
      </c>
      <c r="K23">
        <v>12943.9</v>
      </c>
      <c r="L23">
        <v>524</v>
      </c>
      <c r="M23">
        <v>62</v>
      </c>
      <c r="N23">
        <v>2.17</v>
      </c>
      <c r="O23">
        <v>8376</v>
      </c>
      <c r="P23">
        <v>646</v>
      </c>
      <c r="Q23">
        <v>1501</v>
      </c>
      <c r="R23">
        <v>135</v>
      </c>
      <c r="S23">
        <v>63</v>
      </c>
      <c r="T23">
        <v>8376</v>
      </c>
    </row>
    <row r="24" spans="2:20" x14ac:dyDescent="0.2">
      <c r="B24" t="s">
        <v>43</v>
      </c>
      <c r="C24">
        <v>1934872</v>
      </c>
      <c r="D24">
        <v>0</v>
      </c>
      <c r="E24">
        <v>0</v>
      </c>
      <c r="F24" t="s">
        <v>21</v>
      </c>
      <c r="G24">
        <v>198</v>
      </c>
      <c r="H24">
        <v>231</v>
      </c>
      <c r="I24">
        <v>159</v>
      </c>
      <c r="J24">
        <v>110.4</v>
      </c>
      <c r="K24">
        <v>12189.01</v>
      </c>
      <c r="L24">
        <v>537</v>
      </c>
      <c r="M24">
        <v>68</v>
      </c>
      <c r="N24">
        <v>2.08</v>
      </c>
      <c r="O24">
        <v>8376</v>
      </c>
      <c r="P24">
        <v>778</v>
      </c>
      <c r="Q24">
        <v>1501</v>
      </c>
      <c r="R24">
        <v>135</v>
      </c>
      <c r="S24">
        <v>63</v>
      </c>
      <c r="T24">
        <v>8376</v>
      </c>
    </row>
    <row r="25" spans="2:20" x14ac:dyDescent="0.2">
      <c r="B25" t="s">
        <v>44</v>
      </c>
      <c r="C25">
        <v>1958349</v>
      </c>
      <c r="D25">
        <v>0</v>
      </c>
      <c r="E25">
        <v>0</v>
      </c>
      <c r="F25" t="s">
        <v>21</v>
      </c>
      <c r="G25">
        <v>202</v>
      </c>
      <c r="H25">
        <v>233.8</v>
      </c>
      <c r="I25">
        <v>170</v>
      </c>
      <c r="J25">
        <v>115.74</v>
      </c>
      <c r="K25">
        <v>13395.26</v>
      </c>
      <c r="L25">
        <v>540</v>
      </c>
      <c r="M25">
        <v>66</v>
      </c>
      <c r="N25">
        <v>2.11</v>
      </c>
      <c r="O25">
        <v>8376</v>
      </c>
      <c r="P25">
        <v>910</v>
      </c>
      <c r="Q25">
        <v>1501</v>
      </c>
      <c r="R25">
        <v>135</v>
      </c>
      <c r="S25">
        <v>63</v>
      </c>
      <c r="T25">
        <v>8376</v>
      </c>
    </row>
    <row r="26" spans="2:20" x14ac:dyDescent="0.2">
      <c r="B26" t="s">
        <v>45</v>
      </c>
      <c r="C26">
        <v>1474169</v>
      </c>
      <c r="D26">
        <v>0</v>
      </c>
      <c r="E26">
        <v>0</v>
      </c>
      <c r="F26" t="s">
        <v>21</v>
      </c>
      <c r="G26">
        <v>170</v>
      </c>
      <c r="H26">
        <v>175.94</v>
      </c>
      <c r="I26">
        <v>101</v>
      </c>
      <c r="J26">
        <v>62.01</v>
      </c>
      <c r="K26">
        <v>3844.64</v>
      </c>
      <c r="L26">
        <v>333</v>
      </c>
      <c r="M26">
        <v>66</v>
      </c>
      <c r="N26">
        <v>1.59</v>
      </c>
      <c r="O26">
        <v>8379</v>
      </c>
      <c r="P26">
        <v>1042</v>
      </c>
      <c r="Q26">
        <v>1501</v>
      </c>
      <c r="R26">
        <v>135</v>
      </c>
      <c r="S26">
        <v>64</v>
      </c>
      <c r="T26">
        <v>8379</v>
      </c>
    </row>
    <row r="27" spans="2:20" x14ac:dyDescent="0.2">
      <c r="B27" t="s">
        <v>46</v>
      </c>
      <c r="C27">
        <v>1515077</v>
      </c>
      <c r="D27">
        <v>0</v>
      </c>
      <c r="E27">
        <v>0</v>
      </c>
      <c r="F27" t="s">
        <v>21</v>
      </c>
      <c r="G27">
        <v>169</v>
      </c>
      <c r="H27">
        <v>180.88</v>
      </c>
      <c r="I27">
        <v>100</v>
      </c>
      <c r="J27">
        <v>74.47</v>
      </c>
      <c r="K27">
        <v>5545.65</v>
      </c>
      <c r="L27">
        <v>405</v>
      </c>
      <c r="M27">
        <v>65</v>
      </c>
      <c r="N27">
        <v>1.63</v>
      </c>
      <c r="O27">
        <v>8376</v>
      </c>
      <c r="P27">
        <v>1174</v>
      </c>
      <c r="Q27">
        <v>1500</v>
      </c>
      <c r="R27">
        <v>135</v>
      </c>
      <c r="S27">
        <v>63</v>
      </c>
      <c r="T27">
        <v>8376</v>
      </c>
    </row>
    <row r="28" spans="2:20" x14ac:dyDescent="0.2">
      <c r="B28" t="s">
        <v>47</v>
      </c>
      <c r="C28">
        <v>1337790</v>
      </c>
      <c r="D28">
        <v>0</v>
      </c>
      <c r="E28">
        <v>0</v>
      </c>
      <c r="F28" t="s">
        <v>21</v>
      </c>
      <c r="G28">
        <v>148</v>
      </c>
      <c r="H28">
        <v>159.72</v>
      </c>
      <c r="I28">
        <v>88</v>
      </c>
      <c r="J28">
        <v>67.2</v>
      </c>
      <c r="K28">
        <v>4516.17</v>
      </c>
      <c r="L28">
        <v>328</v>
      </c>
      <c r="M28">
        <v>56</v>
      </c>
      <c r="N28">
        <v>1.44</v>
      </c>
      <c r="O28">
        <v>8376</v>
      </c>
      <c r="P28">
        <v>1306</v>
      </c>
      <c r="Q28">
        <v>1500</v>
      </c>
      <c r="R28">
        <v>135</v>
      </c>
      <c r="S28">
        <v>63</v>
      </c>
      <c r="T28">
        <v>8376</v>
      </c>
    </row>
    <row r="29" spans="2:20" x14ac:dyDescent="0.2">
      <c r="B29" t="s">
        <v>48</v>
      </c>
      <c r="C29">
        <v>914968</v>
      </c>
      <c r="D29">
        <v>0</v>
      </c>
      <c r="E29">
        <v>0</v>
      </c>
      <c r="F29" t="s">
        <v>21</v>
      </c>
      <c r="G29">
        <v>105</v>
      </c>
      <c r="H29">
        <v>109.24</v>
      </c>
      <c r="I29">
        <v>107</v>
      </c>
      <c r="J29">
        <v>26.74</v>
      </c>
      <c r="K29">
        <v>714.88</v>
      </c>
      <c r="L29">
        <v>186</v>
      </c>
      <c r="M29">
        <v>47</v>
      </c>
      <c r="N29">
        <v>0.99</v>
      </c>
      <c r="O29">
        <v>8376</v>
      </c>
      <c r="P29">
        <v>1438</v>
      </c>
      <c r="Q29">
        <v>1500</v>
      </c>
      <c r="R29">
        <v>135</v>
      </c>
      <c r="S29">
        <v>63</v>
      </c>
      <c r="T29">
        <v>8376</v>
      </c>
    </row>
    <row r="30" spans="2:20" x14ac:dyDescent="0.2">
      <c r="B30" t="s">
        <v>49</v>
      </c>
      <c r="C30">
        <v>798652</v>
      </c>
      <c r="D30">
        <v>0</v>
      </c>
      <c r="E30">
        <v>0</v>
      </c>
      <c r="F30" t="s">
        <v>21</v>
      </c>
      <c r="G30">
        <v>96</v>
      </c>
      <c r="H30">
        <v>95.32</v>
      </c>
      <c r="I30">
        <v>103</v>
      </c>
      <c r="J30">
        <v>15.52</v>
      </c>
      <c r="K30">
        <v>241.02</v>
      </c>
      <c r="L30">
        <v>148</v>
      </c>
      <c r="M30">
        <v>46</v>
      </c>
      <c r="N30">
        <v>0.86</v>
      </c>
      <c r="O30">
        <v>8379</v>
      </c>
      <c r="P30">
        <v>1570</v>
      </c>
      <c r="Q30">
        <v>1500</v>
      </c>
      <c r="R30">
        <v>135</v>
      </c>
      <c r="S30">
        <v>64</v>
      </c>
      <c r="T30">
        <v>8379</v>
      </c>
    </row>
    <row r="31" spans="2:20" x14ac:dyDescent="0.2">
      <c r="B31" t="s">
        <v>50</v>
      </c>
      <c r="C31">
        <v>703029</v>
      </c>
      <c r="D31">
        <v>0</v>
      </c>
      <c r="E31">
        <v>0</v>
      </c>
      <c r="F31" t="s">
        <v>21</v>
      </c>
      <c r="G31">
        <v>84</v>
      </c>
      <c r="H31">
        <v>83.9</v>
      </c>
      <c r="I31">
        <v>83</v>
      </c>
      <c r="J31">
        <v>12.2</v>
      </c>
      <c r="K31">
        <v>148.86000000000001</v>
      </c>
      <c r="L31">
        <v>130</v>
      </c>
      <c r="M31">
        <v>43</v>
      </c>
      <c r="N31">
        <v>0.76</v>
      </c>
      <c r="O31">
        <v>8379</v>
      </c>
      <c r="P31">
        <v>1702</v>
      </c>
      <c r="Q31">
        <v>1499</v>
      </c>
      <c r="R31">
        <v>135</v>
      </c>
      <c r="S31">
        <v>64</v>
      </c>
      <c r="T31">
        <v>8379</v>
      </c>
    </row>
    <row r="32" spans="2:20" x14ac:dyDescent="0.2">
      <c r="B32" t="s">
        <v>51</v>
      </c>
      <c r="C32">
        <v>3005092</v>
      </c>
      <c r="D32">
        <v>0</v>
      </c>
      <c r="E32">
        <v>0</v>
      </c>
      <c r="F32" t="s">
        <v>21</v>
      </c>
      <c r="G32">
        <v>197</v>
      </c>
      <c r="H32">
        <v>313.02999999999997</v>
      </c>
      <c r="I32">
        <v>107</v>
      </c>
      <c r="J32">
        <v>272.02999999999997</v>
      </c>
      <c r="K32">
        <v>74002.429999999993</v>
      </c>
      <c r="L32">
        <v>1253</v>
      </c>
      <c r="M32">
        <v>70</v>
      </c>
      <c r="N32">
        <v>3.24</v>
      </c>
      <c r="O32">
        <v>9600</v>
      </c>
      <c r="P32">
        <v>535</v>
      </c>
      <c r="Q32">
        <v>1573</v>
      </c>
      <c r="R32">
        <v>128</v>
      </c>
      <c r="S32">
        <v>75</v>
      </c>
      <c r="T32">
        <v>9600</v>
      </c>
    </row>
    <row r="33" spans="2:20" x14ac:dyDescent="0.2">
      <c r="B33" t="s">
        <v>52</v>
      </c>
      <c r="C33">
        <v>2673191</v>
      </c>
      <c r="D33">
        <v>0</v>
      </c>
      <c r="E33">
        <v>0</v>
      </c>
      <c r="F33" t="s">
        <v>21</v>
      </c>
      <c r="G33">
        <v>174</v>
      </c>
      <c r="H33">
        <v>278.45999999999998</v>
      </c>
      <c r="I33">
        <v>99</v>
      </c>
      <c r="J33">
        <v>226.94</v>
      </c>
      <c r="K33">
        <v>51501.81</v>
      </c>
      <c r="L33">
        <v>942</v>
      </c>
      <c r="M33">
        <v>69</v>
      </c>
      <c r="N33">
        <v>2.88</v>
      </c>
      <c r="O33">
        <v>9600</v>
      </c>
      <c r="P33">
        <v>663</v>
      </c>
      <c r="Q33">
        <v>1573</v>
      </c>
      <c r="R33">
        <v>128</v>
      </c>
      <c r="S33">
        <v>75</v>
      </c>
      <c r="T33">
        <v>9600</v>
      </c>
    </row>
    <row r="34" spans="2:20" x14ac:dyDescent="0.2">
      <c r="B34" t="s">
        <v>53</v>
      </c>
      <c r="C34">
        <v>2660202</v>
      </c>
      <c r="D34">
        <v>0</v>
      </c>
      <c r="E34">
        <v>0</v>
      </c>
      <c r="F34" t="s">
        <v>21</v>
      </c>
      <c r="G34">
        <v>175</v>
      </c>
      <c r="H34">
        <v>277.10000000000002</v>
      </c>
      <c r="I34">
        <v>94</v>
      </c>
      <c r="J34">
        <v>221.05</v>
      </c>
      <c r="K34">
        <v>48864.82</v>
      </c>
      <c r="L34">
        <v>892</v>
      </c>
      <c r="M34">
        <v>65</v>
      </c>
      <c r="N34">
        <v>2.86</v>
      </c>
      <c r="O34">
        <v>9600</v>
      </c>
      <c r="P34">
        <v>791</v>
      </c>
      <c r="Q34">
        <v>1573</v>
      </c>
      <c r="R34">
        <v>128</v>
      </c>
      <c r="S34">
        <v>76</v>
      </c>
      <c r="T34">
        <v>9600</v>
      </c>
    </row>
    <row r="35" spans="2:20" x14ac:dyDescent="0.2">
      <c r="B35" t="s">
        <v>54</v>
      </c>
      <c r="C35">
        <v>2714142</v>
      </c>
      <c r="D35">
        <v>0</v>
      </c>
      <c r="E35">
        <v>0</v>
      </c>
      <c r="F35" t="s">
        <v>21</v>
      </c>
      <c r="G35">
        <v>176.5</v>
      </c>
      <c r="H35">
        <v>282.72000000000003</v>
      </c>
      <c r="I35">
        <v>95</v>
      </c>
      <c r="J35">
        <v>233.74</v>
      </c>
      <c r="K35">
        <v>54632.06</v>
      </c>
      <c r="L35">
        <v>937</v>
      </c>
      <c r="M35">
        <v>67</v>
      </c>
      <c r="N35">
        <v>2.92</v>
      </c>
      <c r="O35">
        <v>9600</v>
      </c>
      <c r="P35">
        <v>919</v>
      </c>
      <c r="Q35">
        <v>1572</v>
      </c>
      <c r="R35">
        <v>128</v>
      </c>
      <c r="S35">
        <v>75</v>
      </c>
      <c r="T35">
        <v>9600</v>
      </c>
    </row>
    <row r="36" spans="2:20" x14ac:dyDescent="0.2">
      <c r="B36" t="s">
        <v>55</v>
      </c>
      <c r="C36">
        <v>2259706</v>
      </c>
      <c r="D36">
        <v>0</v>
      </c>
      <c r="E36">
        <v>0</v>
      </c>
      <c r="F36" t="s">
        <v>21</v>
      </c>
      <c r="G36">
        <v>165</v>
      </c>
      <c r="H36">
        <v>233.56</v>
      </c>
      <c r="I36">
        <v>105</v>
      </c>
      <c r="J36">
        <v>167.62</v>
      </c>
      <c r="K36">
        <v>28094.84</v>
      </c>
      <c r="L36">
        <v>2101</v>
      </c>
      <c r="M36">
        <v>62</v>
      </c>
      <c r="N36">
        <v>2.4300000000000002</v>
      </c>
      <c r="O36">
        <v>9675</v>
      </c>
      <c r="P36">
        <v>1047</v>
      </c>
      <c r="Q36">
        <v>1572</v>
      </c>
      <c r="R36">
        <v>129</v>
      </c>
      <c r="S36">
        <v>76</v>
      </c>
      <c r="T36">
        <v>9675</v>
      </c>
    </row>
    <row r="37" spans="2:20" x14ac:dyDescent="0.2">
      <c r="B37" t="s">
        <v>56</v>
      </c>
      <c r="C37">
        <v>2286686</v>
      </c>
      <c r="D37">
        <v>0</v>
      </c>
      <c r="E37">
        <v>0</v>
      </c>
      <c r="F37" t="s">
        <v>21</v>
      </c>
      <c r="G37">
        <v>155</v>
      </c>
      <c r="H37">
        <v>238.2</v>
      </c>
      <c r="I37">
        <v>107</v>
      </c>
      <c r="J37">
        <v>175.35</v>
      </c>
      <c r="K37">
        <v>30747.63</v>
      </c>
      <c r="L37">
        <v>760</v>
      </c>
      <c r="M37">
        <v>72</v>
      </c>
      <c r="N37">
        <v>2.46</v>
      </c>
      <c r="O37">
        <v>9600</v>
      </c>
      <c r="P37">
        <v>1176</v>
      </c>
      <c r="Q37">
        <v>1571</v>
      </c>
      <c r="R37">
        <v>128</v>
      </c>
      <c r="S37">
        <v>76</v>
      </c>
      <c r="T37">
        <v>9600</v>
      </c>
    </row>
    <row r="38" spans="2:20" x14ac:dyDescent="0.2">
      <c r="B38" t="s">
        <v>57</v>
      </c>
      <c r="C38">
        <v>1989473</v>
      </c>
      <c r="D38">
        <v>0</v>
      </c>
      <c r="E38">
        <v>0</v>
      </c>
      <c r="F38" t="s">
        <v>21</v>
      </c>
      <c r="G38">
        <v>140</v>
      </c>
      <c r="H38">
        <v>207.24</v>
      </c>
      <c r="I38">
        <v>88</v>
      </c>
      <c r="J38">
        <v>144.72</v>
      </c>
      <c r="K38">
        <v>20944.650000000001</v>
      </c>
      <c r="L38">
        <v>642</v>
      </c>
      <c r="M38">
        <v>60</v>
      </c>
      <c r="N38">
        <v>2.14</v>
      </c>
      <c r="O38">
        <v>9600</v>
      </c>
      <c r="P38">
        <v>1304</v>
      </c>
      <c r="Q38">
        <v>1570</v>
      </c>
      <c r="R38">
        <v>128</v>
      </c>
      <c r="S38">
        <v>75</v>
      </c>
      <c r="T38">
        <v>9600</v>
      </c>
    </row>
    <row r="39" spans="2:20" x14ac:dyDescent="0.2">
      <c r="B39" t="s">
        <v>58</v>
      </c>
      <c r="C39">
        <v>1291876</v>
      </c>
      <c r="D39">
        <v>0</v>
      </c>
      <c r="E39">
        <v>0</v>
      </c>
      <c r="F39" t="s">
        <v>21</v>
      </c>
      <c r="G39">
        <v>116</v>
      </c>
      <c r="H39">
        <v>134.57</v>
      </c>
      <c r="I39">
        <v>85</v>
      </c>
      <c r="J39">
        <v>60.56</v>
      </c>
      <c r="K39">
        <v>3667.97</v>
      </c>
      <c r="L39">
        <v>367</v>
      </c>
      <c r="M39">
        <v>53</v>
      </c>
      <c r="N39">
        <v>1.39</v>
      </c>
      <c r="O39">
        <v>9600</v>
      </c>
      <c r="P39">
        <v>1432</v>
      </c>
      <c r="Q39">
        <v>1570</v>
      </c>
      <c r="R39">
        <v>128</v>
      </c>
      <c r="S39">
        <v>76</v>
      </c>
      <c r="T39">
        <v>9600</v>
      </c>
    </row>
    <row r="40" spans="2:20" x14ac:dyDescent="0.2">
      <c r="B40" t="s">
        <v>59</v>
      </c>
      <c r="C40">
        <v>1045802</v>
      </c>
      <c r="D40">
        <v>0</v>
      </c>
      <c r="E40">
        <v>0</v>
      </c>
      <c r="F40" t="s">
        <v>21</v>
      </c>
      <c r="G40">
        <v>103</v>
      </c>
      <c r="H40">
        <v>108.94</v>
      </c>
      <c r="I40">
        <v>98</v>
      </c>
      <c r="J40">
        <v>29.7</v>
      </c>
      <c r="K40">
        <v>882.16</v>
      </c>
      <c r="L40">
        <v>219</v>
      </c>
      <c r="M40">
        <v>51</v>
      </c>
      <c r="N40">
        <v>1.1299999999999999</v>
      </c>
      <c r="O40">
        <v>9600</v>
      </c>
      <c r="P40">
        <v>1560</v>
      </c>
      <c r="Q40">
        <v>1569</v>
      </c>
      <c r="R40">
        <v>128</v>
      </c>
      <c r="S40">
        <v>75</v>
      </c>
      <c r="T40">
        <v>9600</v>
      </c>
    </row>
    <row r="41" spans="2:20" x14ac:dyDescent="0.2">
      <c r="B41" t="s">
        <v>60</v>
      </c>
      <c r="C41">
        <v>914171</v>
      </c>
      <c r="D41">
        <v>0</v>
      </c>
      <c r="E41">
        <v>0</v>
      </c>
      <c r="F41" t="s">
        <v>21</v>
      </c>
      <c r="G41">
        <v>95</v>
      </c>
      <c r="H41">
        <v>95.23</v>
      </c>
      <c r="I41">
        <v>95</v>
      </c>
      <c r="J41">
        <v>16.04</v>
      </c>
      <c r="K41">
        <v>257.33</v>
      </c>
      <c r="L41">
        <v>559</v>
      </c>
      <c r="M41">
        <v>47</v>
      </c>
      <c r="N41">
        <v>0.98</v>
      </c>
      <c r="O41">
        <v>9600</v>
      </c>
      <c r="P41">
        <v>1688</v>
      </c>
      <c r="Q41">
        <v>1568</v>
      </c>
      <c r="R41">
        <v>128</v>
      </c>
      <c r="S41">
        <v>77</v>
      </c>
      <c r="T41">
        <v>9600</v>
      </c>
    </row>
    <row r="42" spans="2:20" x14ac:dyDescent="0.2">
      <c r="B42" t="s">
        <v>61</v>
      </c>
      <c r="C42">
        <v>2899303</v>
      </c>
      <c r="D42">
        <v>0</v>
      </c>
      <c r="E42">
        <v>0</v>
      </c>
      <c r="F42" t="s">
        <v>21</v>
      </c>
      <c r="G42">
        <v>153</v>
      </c>
      <c r="H42">
        <v>243.62</v>
      </c>
      <c r="I42">
        <v>100</v>
      </c>
      <c r="J42">
        <v>205.68</v>
      </c>
      <c r="K42">
        <v>42304.56</v>
      </c>
      <c r="L42">
        <v>1066</v>
      </c>
      <c r="M42">
        <v>56</v>
      </c>
      <c r="N42">
        <v>3.12</v>
      </c>
      <c r="O42">
        <v>11901</v>
      </c>
      <c r="P42">
        <v>533</v>
      </c>
      <c r="Q42">
        <v>1678</v>
      </c>
      <c r="R42">
        <v>130</v>
      </c>
      <c r="S42">
        <v>93</v>
      </c>
      <c r="T42">
        <v>11901</v>
      </c>
    </row>
    <row r="43" spans="2:20" x14ac:dyDescent="0.2">
      <c r="B43" t="s">
        <v>62</v>
      </c>
      <c r="C43">
        <v>2634194</v>
      </c>
      <c r="D43">
        <v>0</v>
      </c>
      <c r="E43">
        <v>0</v>
      </c>
      <c r="F43" t="s">
        <v>21</v>
      </c>
      <c r="G43">
        <v>146</v>
      </c>
      <c r="H43">
        <v>221.34</v>
      </c>
      <c r="I43">
        <v>89</v>
      </c>
      <c r="J43">
        <v>167.46</v>
      </c>
      <c r="K43">
        <v>28041.73</v>
      </c>
      <c r="L43">
        <v>742</v>
      </c>
      <c r="M43">
        <v>54</v>
      </c>
      <c r="N43">
        <v>2.84</v>
      </c>
      <c r="O43">
        <v>11901</v>
      </c>
      <c r="P43">
        <v>660</v>
      </c>
      <c r="Q43">
        <v>1678</v>
      </c>
      <c r="R43">
        <v>130</v>
      </c>
      <c r="S43">
        <v>93</v>
      </c>
      <c r="T43">
        <v>11901</v>
      </c>
    </row>
    <row r="44" spans="2:20" x14ac:dyDescent="0.2">
      <c r="B44" t="s">
        <v>63</v>
      </c>
      <c r="C44">
        <v>2590840</v>
      </c>
      <c r="D44">
        <v>0</v>
      </c>
      <c r="E44">
        <v>0</v>
      </c>
      <c r="F44" t="s">
        <v>21</v>
      </c>
      <c r="G44">
        <v>146</v>
      </c>
      <c r="H44">
        <v>216.01</v>
      </c>
      <c r="I44">
        <v>85</v>
      </c>
      <c r="J44">
        <v>165.32</v>
      </c>
      <c r="K44">
        <v>27330.92</v>
      </c>
      <c r="L44">
        <v>741</v>
      </c>
      <c r="M44">
        <v>52</v>
      </c>
      <c r="N44">
        <v>2.79</v>
      </c>
      <c r="O44">
        <v>11994</v>
      </c>
      <c r="P44">
        <v>787</v>
      </c>
      <c r="Q44">
        <v>1678</v>
      </c>
      <c r="R44">
        <v>131</v>
      </c>
      <c r="S44">
        <v>93</v>
      </c>
      <c r="T44">
        <v>11994</v>
      </c>
    </row>
    <row r="45" spans="2:20" x14ac:dyDescent="0.2">
      <c r="B45" t="s">
        <v>64</v>
      </c>
      <c r="C45">
        <v>2646579</v>
      </c>
      <c r="D45">
        <v>0</v>
      </c>
      <c r="E45">
        <v>0</v>
      </c>
      <c r="F45" t="s">
        <v>21</v>
      </c>
      <c r="G45">
        <v>138</v>
      </c>
      <c r="H45">
        <v>222.38</v>
      </c>
      <c r="I45">
        <v>87</v>
      </c>
      <c r="J45">
        <v>185.87</v>
      </c>
      <c r="K45">
        <v>34548.620000000003</v>
      </c>
      <c r="L45">
        <v>827</v>
      </c>
      <c r="M45">
        <v>50</v>
      </c>
      <c r="N45">
        <v>2.85</v>
      </c>
      <c r="O45">
        <v>11901</v>
      </c>
      <c r="P45">
        <v>915</v>
      </c>
      <c r="Q45">
        <v>1678</v>
      </c>
      <c r="R45">
        <v>130</v>
      </c>
      <c r="S45">
        <v>93</v>
      </c>
      <c r="T45">
        <v>11901</v>
      </c>
    </row>
    <row r="46" spans="2:20" x14ac:dyDescent="0.2">
      <c r="B46" t="s">
        <v>65</v>
      </c>
      <c r="C46">
        <v>2398844</v>
      </c>
      <c r="D46">
        <v>0</v>
      </c>
      <c r="E46">
        <v>0</v>
      </c>
      <c r="F46" t="s">
        <v>21</v>
      </c>
      <c r="G46">
        <v>138</v>
      </c>
      <c r="H46">
        <v>201.57</v>
      </c>
      <c r="I46">
        <v>83</v>
      </c>
      <c r="J46">
        <v>148.86000000000001</v>
      </c>
      <c r="K46">
        <v>22160.66</v>
      </c>
      <c r="L46">
        <v>656</v>
      </c>
      <c r="M46">
        <v>54</v>
      </c>
      <c r="N46">
        <v>2.58</v>
      </c>
      <c r="O46">
        <v>11901</v>
      </c>
      <c r="P46">
        <v>1042</v>
      </c>
      <c r="Q46">
        <v>1678</v>
      </c>
      <c r="R46">
        <v>130</v>
      </c>
      <c r="S46">
        <v>93</v>
      </c>
      <c r="T46">
        <v>11901</v>
      </c>
    </row>
    <row r="47" spans="2:20" x14ac:dyDescent="0.2">
      <c r="B47" t="s">
        <v>66</v>
      </c>
      <c r="C47">
        <v>2513133</v>
      </c>
      <c r="D47">
        <v>0</v>
      </c>
      <c r="E47">
        <v>0</v>
      </c>
      <c r="F47" t="s">
        <v>21</v>
      </c>
      <c r="G47">
        <v>109</v>
      </c>
      <c r="H47">
        <v>211.17</v>
      </c>
      <c r="I47">
        <v>79</v>
      </c>
      <c r="J47">
        <v>187.7</v>
      </c>
      <c r="K47">
        <v>35232.21</v>
      </c>
      <c r="L47">
        <v>822</v>
      </c>
      <c r="M47">
        <v>52</v>
      </c>
      <c r="N47">
        <v>2.71</v>
      </c>
      <c r="O47">
        <v>11901</v>
      </c>
      <c r="P47">
        <v>1169</v>
      </c>
      <c r="Q47">
        <v>1678</v>
      </c>
      <c r="R47">
        <v>130</v>
      </c>
      <c r="S47">
        <v>93</v>
      </c>
      <c r="T47">
        <v>11901</v>
      </c>
    </row>
    <row r="48" spans="2:20" x14ac:dyDescent="0.2">
      <c r="B48" t="s">
        <v>67</v>
      </c>
      <c r="C48">
        <v>2307953</v>
      </c>
      <c r="D48">
        <v>0</v>
      </c>
      <c r="E48">
        <v>0</v>
      </c>
      <c r="F48" t="s">
        <v>21</v>
      </c>
      <c r="G48">
        <v>96</v>
      </c>
      <c r="H48">
        <v>193.93</v>
      </c>
      <c r="I48">
        <v>72</v>
      </c>
      <c r="J48">
        <v>175.72</v>
      </c>
      <c r="K48">
        <v>30877.68</v>
      </c>
      <c r="L48">
        <v>788</v>
      </c>
      <c r="M48">
        <v>39</v>
      </c>
      <c r="N48">
        <v>2.48</v>
      </c>
      <c r="O48">
        <v>11901</v>
      </c>
      <c r="P48">
        <v>1296</v>
      </c>
      <c r="Q48">
        <v>1678</v>
      </c>
      <c r="R48">
        <v>130</v>
      </c>
      <c r="S48">
        <v>93</v>
      </c>
      <c r="T48">
        <v>11901</v>
      </c>
    </row>
    <row r="49" spans="2:20" x14ac:dyDescent="0.2">
      <c r="B49" t="s">
        <v>68</v>
      </c>
      <c r="C49">
        <v>2267769</v>
      </c>
      <c r="D49">
        <v>0</v>
      </c>
      <c r="E49">
        <v>0</v>
      </c>
      <c r="F49" t="s">
        <v>21</v>
      </c>
      <c r="G49">
        <v>96</v>
      </c>
      <c r="H49">
        <v>189.08</v>
      </c>
      <c r="I49">
        <v>75</v>
      </c>
      <c r="J49">
        <v>168</v>
      </c>
      <c r="K49">
        <v>28225.34</v>
      </c>
      <c r="L49">
        <v>738</v>
      </c>
      <c r="M49">
        <v>44</v>
      </c>
      <c r="N49">
        <v>2.44</v>
      </c>
      <c r="O49">
        <v>11994</v>
      </c>
      <c r="P49">
        <v>1423</v>
      </c>
      <c r="Q49">
        <v>1678</v>
      </c>
      <c r="R49">
        <v>131</v>
      </c>
      <c r="S49">
        <v>93</v>
      </c>
      <c r="T49">
        <v>11994</v>
      </c>
    </row>
    <row r="50" spans="2:20" x14ac:dyDescent="0.2">
      <c r="B50" t="s">
        <v>69</v>
      </c>
      <c r="C50">
        <v>2387770</v>
      </c>
      <c r="D50">
        <v>0</v>
      </c>
      <c r="E50">
        <v>0</v>
      </c>
      <c r="F50" t="s">
        <v>21</v>
      </c>
      <c r="G50">
        <v>105</v>
      </c>
      <c r="H50">
        <v>200.64</v>
      </c>
      <c r="I50">
        <v>77</v>
      </c>
      <c r="J50">
        <v>181.64</v>
      </c>
      <c r="K50">
        <v>32994.870000000003</v>
      </c>
      <c r="L50">
        <v>799</v>
      </c>
      <c r="M50">
        <v>44</v>
      </c>
      <c r="N50">
        <v>2.57</v>
      </c>
      <c r="O50">
        <v>11901</v>
      </c>
      <c r="P50">
        <v>1551</v>
      </c>
      <c r="Q50">
        <v>1678</v>
      </c>
      <c r="R50">
        <v>130</v>
      </c>
      <c r="S50">
        <v>93</v>
      </c>
      <c r="T50">
        <v>11901</v>
      </c>
    </row>
    <row r="51" spans="2:20" x14ac:dyDescent="0.2">
      <c r="B51" t="s">
        <v>70</v>
      </c>
      <c r="C51">
        <v>2069608</v>
      </c>
      <c r="D51">
        <v>0</v>
      </c>
      <c r="E51">
        <v>0</v>
      </c>
      <c r="F51" t="s">
        <v>21</v>
      </c>
      <c r="G51">
        <v>102</v>
      </c>
      <c r="H51">
        <v>173.9</v>
      </c>
      <c r="I51">
        <v>73</v>
      </c>
      <c r="J51">
        <v>149.06</v>
      </c>
      <c r="K51">
        <v>22217.94</v>
      </c>
      <c r="L51">
        <v>746</v>
      </c>
      <c r="M51">
        <v>41</v>
      </c>
      <c r="N51">
        <v>2.23</v>
      </c>
      <c r="O51">
        <v>11901</v>
      </c>
      <c r="P51">
        <v>1678</v>
      </c>
      <c r="Q51">
        <v>1678</v>
      </c>
      <c r="R51">
        <v>130</v>
      </c>
      <c r="S51">
        <v>93</v>
      </c>
      <c r="T51">
        <v>11901</v>
      </c>
    </row>
    <row r="52" spans="2:20" x14ac:dyDescent="0.2">
      <c r="B52">
        <v>6</v>
      </c>
      <c r="C52">
        <v>1440823</v>
      </c>
      <c r="D52">
        <v>0</v>
      </c>
      <c r="E52">
        <v>0</v>
      </c>
      <c r="F52" t="s">
        <v>21</v>
      </c>
      <c r="G52">
        <v>71</v>
      </c>
      <c r="H52">
        <v>70.739999999999995</v>
      </c>
      <c r="I52">
        <v>72</v>
      </c>
      <c r="J52">
        <v>8.3699999999999992</v>
      </c>
      <c r="K52">
        <v>70.05</v>
      </c>
      <c r="L52">
        <v>129</v>
      </c>
      <c r="M52">
        <v>39</v>
      </c>
      <c r="N52">
        <v>1.55</v>
      </c>
      <c r="O52">
        <v>20368</v>
      </c>
      <c r="P52">
        <v>493</v>
      </c>
      <c r="Q52">
        <v>1117</v>
      </c>
      <c r="R52">
        <v>152</v>
      </c>
      <c r="S52">
        <v>134</v>
      </c>
      <c r="T52">
        <v>20368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3"/>
  <sheetViews>
    <sheetView tabSelected="1" workbookViewId="0">
      <selection activeCell="M23" sqref="M23"/>
    </sheetView>
  </sheetViews>
  <sheetFormatPr baseColWidth="10" defaultRowHeight="16" x14ac:dyDescent="0.2"/>
  <sheetData>
    <row r="2" spans="1:8" x14ac:dyDescent="0.2">
      <c r="C2" t="s">
        <v>1</v>
      </c>
      <c r="D2" t="s">
        <v>18</v>
      </c>
      <c r="F2" t="s">
        <v>71</v>
      </c>
      <c r="G2" t="s">
        <v>72</v>
      </c>
      <c r="H2" t="s">
        <v>73</v>
      </c>
    </row>
    <row r="3" spans="1:8" x14ac:dyDescent="0.2">
      <c r="A3" t="s">
        <v>74</v>
      </c>
      <c r="B3" t="s">
        <v>20</v>
      </c>
      <c r="C3">
        <v>2708291</v>
      </c>
      <c r="D3">
        <v>6288</v>
      </c>
      <c r="F3">
        <f>C3-D3*$C$53/$D$53</f>
        <v>2263480.7572663003</v>
      </c>
      <c r="G3">
        <f>F3/$F$3</f>
        <v>1</v>
      </c>
      <c r="H3">
        <f>$G$3-G3</f>
        <v>0</v>
      </c>
    </row>
    <row r="4" spans="1:8" x14ac:dyDescent="0.2">
      <c r="B4" t="s">
        <v>22</v>
      </c>
      <c r="C4">
        <v>2558096</v>
      </c>
      <c r="D4">
        <v>6240</v>
      </c>
      <c r="F4">
        <f t="shared" ref="F4:F53" si="0">C4-D4*$C$53/$D$53</f>
        <v>2116681.2553024353</v>
      </c>
      <c r="G4">
        <f t="shared" ref="G4:G12" si="1">F4/$F$3</f>
        <v>0.9351443561017232</v>
      </c>
      <c r="H4">
        <f t="shared" ref="H4:H52" si="2">$G$3-G4</f>
        <v>6.4855643898276805E-2</v>
      </c>
    </row>
    <row r="5" spans="1:8" x14ac:dyDescent="0.2">
      <c r="B5" t="s">
        <v>23</v>
      </c>
      <c r="C5">
        <v>2505045</v>
      </c>
      <c r="D5">
        <v>6288</v>
      </c>
      <c r="F5">
        <f t="shared" si="0"/>
        <v>2060234.7572663</v>
      </c>
      <c r="G5">
        <f t="shared" si="1"/>
        <v>0.91020643787338007</v>
      </c>
      <c r="H5">
        <f t="shared" si="2"/>
        <v>8.979356212661993E-2</v>
      </c>
    </row>
    <row r="6" spans="1:8" x14ac:dyDescent="0.2">
      <c r="B6" t="s">
        <v>24</v>
      </c>
      <c r="C6">
        <v>2640692</v>
      </c>
      <c r="D6">
        <v>6240</v>
      </c>
      <c r="F6">
        <f t="shared" si="0"/>
        <v>2199277.2553024353</v>
      </c>
      <c r="G6">
        <f t="shared" si="1"/>
        <v>0.97163505730819366</v>
      </c>
      <c r="H6">
        <f t="shared" si="2"/>
        <v>2.8364942691806339E-2</v>
      </c>
    </row>
    <row r="7" spans="1:8" x14ac:dyDescent="0.2">
      <c r="B7" t="s">
        <v>25</v>
      </c>
      <c r="C7">
        <v>1577912</v>
      </c>
      <c r="D7">
        <v>6288</v>
      </c>
      <c r="F7">
        <f t="shared" si="0"/>
        <v>1133101.7572663</v>
      </c>
      <c r="G7">
        <f t="shared" si="1"/>
        <v>0.5006014535925607</v>
      </c>
      <c r="H7">
        <f t="shared" si="2"/>
        <v>0.4993985464074393</v>
      </c>
    </row>
    <row r="8" spans="1:8" x14ac:dyDescent="0.2">
      <c r="B8" t="s">
        <v>26</v>
      </c>
      <c r="C8">
        <v>1558356</v>
      </c>
      <c r="D8">
        <v>6240</v>
      </c>
      <c r="F8">
        <f t="shared" si="0"/>
        <v>1116941.2553024353</v>
      </c>
      <c r="G8">
        <f t="shared" si="1"/>
        <v>0.4934617852247225</v>
      </c>
      <c r="H8">
        <f t="shared" si="2"/>
        <v>0.5065382147752775</v>
      </c>
    </row>
    <row r="9" spans="1:8" x14ac:dyDescent="0.2">
      <c r="B9" t="s">
        <v>27</v>
      </c>
      <c r="C9">
        <v>1287151</v>
      </c>
      <c r="D9">
        <v>6240</v>
      </c>
      <c r="F9">
        <f t="shared" si="0"/>
        <v>845736.25530243525</v>
      </c>
      <c r="G9">
        <f t="shared" si="1"/>
        <v>0.37364411099472566</v>
      </c>
      <c r="H9">
        <f t="shared" si="2"/>
        <v>0.62635588900527428</v>
      </c>
    </row>
    <row r="10" spans="1:8" x14ac:dyDescent="0.2">
      <c r="B10" t="s">
        <v>28</v>
      </c>
      <c r="C10">
        <v>771893</v>
      </c>
      <c r="D10">
        <v>6288</v>
      </c>
      <c r="F10">
        <f t="shared" si="0"/>
        <v>327082.75726630009</v>
      </c>
      <c r="G10">
        <f t="shared" si="1"/>
        <v>0.14450432424322066</v>
      </c>
      <c r="H10">
        <f t="shared" si="2"/>
        <v>0.85549567575677932</v>
      </c>
    </row>
    <row r="11" spans="1:8" x14ac:dyDescent="0.2">
      <c r="B11" t="s">
        <v>29</v>
      </c>
      <c r="C11">
        <v>665785</v>
      </c>
      <c r="D11">
        <v>6288</v>
      </c>
      <c r="F11">
        <f t="shared" si="0"/>
        <v>220974.75726630009</v>
      </c>
      <c r="G11">
        <f t="shared" si="1"/>
        <v>9.7626081669534709E-2</v>
      </c>
      <c r="H11">
        <f t="shared" si="2"/>
        <v>0.90237391833046532</v>
      </c>
    </row>
    <row r="12" spans="1:8" x14ac:dyDescent="0.2">
      <c r="B12" t="s">
        <v>30</v>
      </c>
      <c r="C12">
        <v>559840</v>
      </c>
      <c r="D12">
        <v>6240</v>
      </c>
      <c r="F12">
        <f t="shared" si="0"/>
        <v>118425.25530243519</v>
      </c>
      <c r="G12">
        <f t="shared" si="1"/>
        <v>5.2319974412091887E-2</v>
      </c>
      <c r="H12">
        <f t="shared" si="2"/>
        <v>0.94768002558790809</v>
      </c>
    </row>
    <row r="13" spans="1:8" x14ac:dyDescent="0.2">
      <c r="A13" t="s">
        <v>75</v>
      </c>
      <c r="B13" t="s">
        <v>31</v>
      </c>
      <c r="C13">
        <v>2357298</v>
      </c>
      <c r="D13">
        <v>5109</v>
      </c>
      <c r="F13">
        <f t="shared" si="0"/>
        <v>1995889.6777788689</v>
      </c>
      <c r="G13">
        <f>F13/$F$13</f>
        <v>1</v>
      </c>
      <c r="H13">
        <f t="shared" si="2"/>
        <v>0</v>
      </c>
    </row>
    <row r="14" spans="1:8" x14ac:dyDescent="0.2">
      <c r="B14" t="s">
        <v>32</v>
      </c>
      <c r="C14">
        <v>2083123</v>
      </c>
      <c r="D14">
        <v>5109</v>
      </c>
      <c r="F14">
        <f t="shared" si="0"/>
        <v>1721714.6777788689</v>
      </c>
      <c r="G14">
        <f t="shared" ref="G14:G22" si="3">F14/$F$13</f>
        <v>0.86263018289411852</v>
      </c>
      <c r="H14">
        <f t="shared" si="2"/>
        <v>0.13736981710588148</v>
      </c>
    </row>
    <row r="15" spans="1:8" x14ac:dyDescent="0.2">
      <c r="B15" t="s">
        <v>33</v>
      </c>
      <c r="C15">
        <v>1975449</v>
      </c>
      <c r="D15">
        <v>5070</v>
      </c>
      <c r="F15">
        <f t="shared" si="0"/>
        <v>1616799.5199332286</v>
      </c>
      <c r="G15">
        <f t="shared" si="3"/>
        <v>0.81006457317444935</v>
      </c>
      <c r="H15">
        <f t="shared" si="2"/>
        <v>0.18993542682555065</v>
      </c>
    </row>
    <row r="16" spans="1:8" x14ac:dyDescent="0.2">
      <c r="B16" t="s">
        <v>34</v>
      </c>
      <c r="C16">
        <v>2005115</v>
      </c>
      <c r="D16">
        <v>5240</v>
      </c>
      <c r="F16">
        <f t="shared" si="0"/>
        <v>1634439.7977219168</v>
      </c>
      <c r="G16">
        <f t="shared" si="3"/>
        <v>0.81890287620546609</v>
      </c>
      <c r="H16">
        <f t="shared" si="2"/>
        <v>0.18109712379453391</v>
      </c>
    </row>
    <row r="17" spans="1:8" x14ac:dyDescent="0.2">
      <c r="B17" t="s">
        <v>35</v>
      </c>
      <c r="C17">
        <v>1274058</v>
      </c>
      <c r="D17">
        <v>5240</v>
      </c>
      <c r="F17">
        <f t="shared" si="0"/>
        <v>903382.79772191681</v>
      </c>
      <c r="G17">
        <f t="shared" si="3"/>
        <v>0.45262160918996719</v>
      </c>
      <c r="H17">
        <f t="shared" si="2"/>
        <v>0.54737839081003281</v>
      </c>
    </row>
    <row r="18" spans="1:8" x14ac:dyDescent="0.2">
      <c r="B18" t="s">
        <v>36</v>
      </c>
      <c r="C18">
        <v>1458503</v>
      </c>
      <c r="D18">
        <v>5371</v>
      </c>
      <c r="F18">
        <f t="shared" si="0"/>
        <v>1078560.9176649647</v>
      </c>
      <c r="G18">
        <f t="shared" si="3"/>
        <v>0.54039104950191641</v>
      </c>
      <c r="H18">
        <f t="shared" si="2"/>
        <v>0.45960895049808359</v>
      </c>
    </row>
    <row r="19" spans="1:8" x14ac:dyDescent="0.2">
      <c r="B19" t="s">
        <v>37</v>
      </c>
      <c r="C19">
        <v>1272725</v>
      </c>
      <c r="D19">
        <v>5502</v>
      </c>
      <c r="F19">
        <f t="shared" si="0"/>
        <v>883516.03760801256</v>
      </c>
      <c r="G19">
        <f t="shared" si="3"/>
        <v>0.44266777239473259</v>
      </c>
      <c r="H19">
        <f t="shared" si="2"/>
        <v>0.55733222760526746</v>
      </c>
    </row>
    <row r="20" spans="1:8" x14ac:dyDescent="0.2">
      <c r="B20" t="s">
        <v>38</v>
      </c>
      <c r="C20">
        <v>710677</v>
      </c>
      <c r="D20">
        <v>5460</v>
      </c>
      <c r="F20">
        <f t="shared" si="0"/>
        <v>324439.09838963079</v>
      </c>
      <c r="G20">
        <f t="shared" si="3"/>
        <v>0.16255362307934959</v>
      </c>
      <c r="H20">
        <f t="shared" si="2"/>
        <v>0.83744637692065038</v>
      </c>
    </row>
    <row r="21" spans="1:8" x14ac:dyDescent="0.2">
      <c r="B21" t="s">
        <v>39</v>
      </c>
      <c r="C21">
        <v>572555</v>
      </c>
      <c r="D21">
        <v>5633</v>
      </c>
      <c r="F21">
        <f t="shared" si="0"/>
        <v>174079.15755106049</v>
      </c>
      <c r="G21">
        <f t="shared" si="3"/>
        <v>8.7218827517954262E-2</v>
      </c>
      <c r="H21">
        <f t="shared" si="2"/>
        <v>0.91278117248204571</v>
      </c>
    </row>
    <row r="22" spans="1:8" x14ac:dyDescent="0.2">
      <c r="B22" t="s">
        <v>40</v>
      </c>
      <c r="C22">
        <v>480975</v>
      </c>
      <c r="D22">
        <v>5698</v>
      </c>
      <c r="F22">
        <f t="shared" si="0"/>
        <v>77901.087293794204</v>
      </c>
      <c r="G22">
        <f t="shared" si="3"/>
        <v>3.903075814314879E-2</v>
      </c>
      <c r="H22">
        <f t="shared" si="2"/>
        <v>0.96096924185685118</v>
      </c>
    </row>
    <row r="23" spans="1:8" x14ac:dyDescent="0.2">
      <c r="A23" t="s">
        <v>76</v>
      </c>
      <c r="B23" t="s">
        <v>41</v>
      </c>
      <c r="C23">
        <v>2211917</v>
      </c>
      <c r="D23">
        <v>8376</v>
      </c>
      <c r="F23">
        <f t="shared" si="0"/>
        <v>1619402.5926944227</v>
      </c>
      <c r="G23">
        <f>F23/$F$23</f>
        <v>1</v>
      </c>
      <c r="H23">
        <f t="shared" si="2"/>
        <v>0</v>
      </c>
    </row>
    <row r="24" spans="1:8" x14ac:dyDescent="0.2">
      <c r="B24" t="s">
        <v>42</v>
      </c>
      <c r="C24">
        <v>2014458</v>
      </c>
      <c r="D24">
        <v>8376</v>
      </c>
      <c r="F24">
        <f t="shared" si="0"/>
        <v>1421943.5926944227</v>
      </c>
      <c r="G24">
        <f t="shared" ref="G24:G32" si="4">F24/$F$23</f>
        <v>0.87806676308239062</v>
      </c>
      <c r="H24">
        <f t="shared" si="2"/>
        <v>0.12193323691760938</v>
      </c>
    </row>
    <row r="25" spans="1:8" x14ac:dyDescent="0.2">
      <c r="B25" t="s">
        <v>43</v>
      </c>
      <c r="C25">
        <v>1934872</v>
      </c>
      <c r="D25">
        <v>8376</v>
      </c>
      <c r="F25">
        <f t="shared" si="0"/>
        <v>1342357.5926944227</v>
      </c>
      <c r="G25">
        <f t="shared" si="4"/>
        <v>0.82892147928512194</v>
      </c>
      <c r="H25">
        <f t="shared" si="2"/>
        <v>0.17107852071487806</v>
      </c>
    </row>
    <row r="26" spans="1:8" x14ac:dyDescent="0.2">
      <c r="B26" t="s">
        <v>44</v>
      </c>
      <c r="C26">
        <v>1958349</v>
      </c>
      <c r="D26">
        <v>8376</v>
      </c>
      <c r="F26">
        <f t="shared" si="0"/>
        <v>1365834.5926944227</v>
      </c>
      <c r="G26">
        <f t="shared" si="4"/>
        <v>0.84341880077016296</v>
      </c>
      <c r="H26">
        <f t="shared" si="2"/>
        <v>0.15658119922983704</v>
      </c>
    </row>
    <row r="27" spans="1:8" x14ac:dyDescent="0.2">
      <c r="B27" t="s">
        <v>45</v>
      </c>
      <c r="C27">
        <v>1474169</v>
      </c>
      <c r="D27">
        <v>8379</v>
      </c>
      <c r="F27">
        <f t="shared" si="0"/>
        <v>881442.37406716414</v>
      </c>
      <c r="G27">
        <f t="shared" si="4"/>
        <v>0.54430095273627255</v>
      </c>
      <c r="H27">
        <f t="shared" si="2"/>
        <v>0.45569904726372745</v>
      </c>
    </row>
    <row r="28" spans="1:8" x14ac:dyDescent="0.2">
      <c r="B28" t="s">
        <v>46</v>
      </c>
      <c r="C28">
        <v>1515077</v>
      </c>
      <c r="D28">
        <v>8376</v>
      </c>
      <c r="F28">
        <f t="shared" si="0"/>
        <v>922562.59269442258</v>
      </c>
      <c r="G28">
        <f t="shared" si="4"/>
        <v>0.56969316762635802</v>
      </c>
      <c r="H28">
        <f t="shared" si="2"/>
        <v>0.43030683237364198</v>
      </c>
    </row>
    <row r="29" spans="1:8" x14ac:dyDescent="0.2">
      <c r="B29" t="s">
        <v>47</v>
      </c>
      <c r="C29">
        <v>1337790</v>
      </c>
      <c r="D29">
        <v>8376</v>
      </c>
      <c r="F29">
        <f t="shared" si="0"/>
        <v>745275.59269442258</v>
      </c>
      <c r="G29">
        <f t="shared" si="4"/>
        <v>0.46021637612324995</v>
      </c>
      <c r="H29">
        <f t="shared" si="2"/>
        <v>0.53978362387675005</v>
      </c>
    </row>
    <row r="30" spans="1:8" x14ac:dyDescent="0.2">
      <c r="B30" t="s">
        <v>48</v>
      </c>
      <c r="C30">
        <v>914968</v>
      </c>
      <c r="D30">
        <v>8376</v>
      </c>
      <c r="F30">
        <f t="shared" si="0"/>
        <v>322453.59269442258</v>
      </c>
      <c r="G30">
        <f t="shared" si="4"/>
        <v>0.19911885663830647</v>
      </c>
      <c r="H30">
        <f t="shared" si="2"/>
        <v>0.80088114336169358</v>
      </c>
    </row>
    <row r="31" spans="1:8" x14ac:dyDescent="0.2">
      <c r="B31" t="s">
        <v>49</v>
      </c>
      <c r="C31">
        <v>798652</v>
      </c>
      <c r="D31">
        <v>8379</v>
      </c>
      <c r="F31">
        <f t="shared" si="0"/>
        <v>205925.37406716414</v>
      </c>
      <c r="G31">
        <f t="shared" si="4"/>
        <v>0.12716132170971628</v>
      </c>
      <c r="H31">
        <f t="shared" si="2"/>
        <v>0.87283867829028372</v>
      </c>
    </row>
    <row r="32" spans="1:8" x14ac:dyDescent="0.2">
      <c r="B32" t="s">
        <v>50</v>
      </c>
      <c r="C32">
        <v>703029</v>
      </c>
      <c r="D32">
        <v>8379</v>
      </c>
      <c r="F32">
        <f t="shared" si="0"/>
        <v>110302.37406716414</v>
      </c>
      <c r="G32">
        <f t="shared" si="4"/>
        <v>6.8113003254884827E-2</v>
      </c>
      <c r="H32">
        <f t="shared" si="2"/>
        <v>0.93188699674511521</v>
      </c>
    </row>
    <row r="33" spans="1:8" x14ac:dyDescent="0.2">
      <c r="A33" t="s">
        <v>77</v>
      </c>
      <c r="B33" t="s">
        <v>51</v>
      </c>
      <c r="C33">
        <v>3005092</v>
      </c>
      <c r="D33">
        <v>9600</v>
      </c>
      <c r="F33">
        <f t="shared" si="0"/>
        <v>2325992.3927729772</v>
      </c>
      <c r="G33">
        <f>F33/$F$33</f>
        <v>1</v>
      </c>
      <c r="H33">
        <f>$G$3-G33</f>
        <v>0</v>
      </c>
    </row>
    <row r="34" spans="1:8" x14ac:dyDescent="0.2">
      <c r="B34" t="s">
        <v>52</v>
      </c>
      <c r="C34">
        <v>2673191</v>
      </c>
      <c r="D34">
        <v>9600</v>
      </c>
      <c r="F34">
        <f t="shared" si="0"/>
        <v>1994091.3927729772</v>
      </c>
      <c r="G34">
        <f t="shared" ref="G34:G41" si="5">F34/$F$33</f>
        <v>0.85730778783660688</v>
      </c>
      <c r="H34">
        <f t="shared" si="2"/>
        <v>0.14269221216339312</v>
      </c>
    </row>
    <row r="35" spans="1:8" x14ac:dyDescent="0.2">
      <c r="B35" t="s">
        <v>53</v>
      </c>
      <c r="C35">
        <v>2660202</v>
      </c>
      <c r="D35">
        <v>9600</v>
      </c>
      <c r="F35">
        <f t="shared" si="0"/>
        <v>1981102.3927729772</v>
      </c>
      <c r="G35">
        <f t="shared" si="5"/>
        <v>0.85172350474077319</v>
      </c>
      <c r="H35">
        <f t="shared" si="2"/>
        <v>0.14827649525922681</v>
      </c>
    </row>
    <row r="36" spans="1:8" x14ac:dyDescent="0.2">
      <c r="B36" t="s">
        <v>54</v>
      </c>
      <c r="C36">
        <v>2714142</v>
      </c>
      <c r="D36">
        <v>9600</v>
      </c>
      <c r="F36">
        <f t="shared" si="0"/>
        <v>2035042.3927729772</v>
      </c>
      <c r="G36">
        <f t="shared" si="5"/>
        <v>0.87491360637979632</v>
      </c>
      <c r="H36">
        <f t="shared" si="2"/>
        <v>0.12508639362020368</v>
      </c>
    </row>
    <row r="37" spans="1:8" x14ac:dyDescent="0.2">
      <c r="B37" t="s">
        <v>55</v>
      </c>
      <c r="C37">
        <v>2259706</v>
      </c>
      <c r="D37">
        <v>9675</v>
      </c>
      <c r="F37">
        <f t="shared" si="0"/>
        <v>1575300.9270915161</v>
      </c>
      <c r="G37">
        <f t="shared" si="5"/>
        <v>0.67725970729142859</v>
      </c>
      <c r="H37">
        <f t="shared" si="2"/>
        <v>0.32274029270857141</v>
      </c>
    </row>
    <row r="38" spans="1:8" x14ac:dyDescent="0.2">
      <c r="B38" t="s">
        <v>56</v>
      </c>
      <c r="C38">
        <v>2286686</v>
      </c>
      <c r="D38">
        <v>9600</v>
      </c>
      <c r="F38">
        <f t="shared" si="0"/>
        <v>1607586.3927729772</v>
      </c>
      <c r="G38">
        <f t="shared" si="5"/>
        <v>0.69114000448490798</v>
      </c>
      <c r="H38">
        <f t="shared" si="2"/>
        <v>0.30885999551509202</v>
      </c>
    </row>
    <row r="39" spans="1:8" x14ac:dyDescent="0.2">
      <c r="B39" t="s">
        <v>57</v>
      </c>
      <c r="C39">
        <v>1989473</v>
      </c>
      <c r="D39">
        <v>9600</v>
      </c>
      <c r="F39">
        <f t="shared" si="0"/>
        <v>1310373.3927729772</v>
      </c>
      <c r="G39">
        <f t="shared" si="5"/>
        <v>0.56336099672741835</v>
      </c>
      <c r="H39">
        <f t="shared" si="2"/>
        <v>0.43663900327258165</v>
      </c>
    </row>
    <row r="40" spans="1:8" x14ac:dyDescent="0.2">
      <c r="B40" t="s">
        <v>58</v>
      </c>
      <c r="C40">
        <v>1291876</v>
      </c>
      <c r="D40">
        <v>9600</v>
      </c>
      <c r="F40">
        <f t="shared" si="0"/>
        <v>612776.39277297724</v>
      </c>
      <c r="G40">
        <f t="shared" si="5"/>
        <v>0.26344729014459239</v>
      </c>
      <c r="H40">
        <f t="shared" si="2"/>
        <v>0.73655270985540766</v>
      </c>
    </row>
    <row r="41" spans="1:8" x14ac:dyDescent="0.2">
      <c r="B41" t="s">
        <v>59</v>
      </c>
      <c r="C41">
        <v>1045802</v>
      </c>
      <c r="D41">
        <v>9600</v>
      </c>
      <c r="F41">
        <f t="shared" si="0"/>
        <v>366702.39277297724</v>
      </c>
      <c r="G41">
        <f t="shared" si="5"/>
        <v>0.15765416684609437</v>
      </c>
      <c r="H41">
        <f t="shared" si="2"/>
        <v>0.84234583315390565</v>
      </c>
    </row>
    <row r="42" spans="1:8" x14ac:dyDescent="0.2">
      <c r="B42" t="s">
        <v>60</v>
      </c>
      <c r="C42">
        <v>914171</v>
      </c>
      <c r="D42">
        <v>9600</v>
      </c>
      <c r="F42">
        <f t="shared" si="0"/>
        <v>235071.39277297724</v>
      </c>
      <c r="G42">
        <f>F42/$F$33</f>
        <v>0.10106283816892982</v>
      </c>
      <c r="H42">
        <f t="shared" si="2"/>
        <v>0.8989371618310702</v>
      </c>
    </row>
    <row r="43" spans="1:8" x14ac:dyDescent="0.2">
      <c r="A43" t="s">
        <v>78</v>
      </c>
      <c r="B43" t="s">
        <v>61</v>
      </c>
      <c r="C43">
        <v>2899303</v>
      </c>
      <c r="D43">
        <v>11901</v>
      </c>
      <c r="F43">
        <f t="shared" si="0"/>
        <v>2057431.7056657502</v>
      </c>
      <c r="G43">
        <f>F43/$F$43</f>
        <v>1</v>
      </c>
      <c r="H43">
        <f t="shared" si="2"/>
        <v>0</v>
      </c>
    </row>
    <row r="44" spans="1:8" x14ac:dyDescent="0.2">
      <c r="B44" t="s">
        <v>62</v>
      </c>
      <c r="C44">
        <v>2634194</v>
      </c>
      <c r="D44">
        <v>11901</v>
      </c>
      <c r="F44">
        <f t="shared" si="0"/>
        <v>1792322.7056657502</v>
      </c>
      <c r="G44">
        <f t="shared" ref="G44:G52" si="6">F44/$F$43</f>
        <v>0.87114566220111045</v>
      </c>
      <c r="H44">
        <f t="shared" si="2"/>
        <v>0.12885433779888955</v>
      </c>
    </row>
    <row r="45" spans="1:8" x14ac:dyDescent="0.2">
      <c r="B45" t="s">
        <v>63</v>
      </c>
      <c r="C45">
        <v>2590840</v>
      </c>
      <c r="D45">
        <v>11994</v>
      </c>
      <c r="F45">
        <f t="shared" si="0"/>
        <v>1742389.9282207384</v>
      </c>
      <c r="G45">
        <f t="shared" si="6"/>
        <v>0.84687619201286224</v>
      </c>
      <c r="H45">
        <f t="shared" si="2"/>
        <v>0.15312380798713776</v>
      </c>
    </row>
    <row r="46" spans="1:8" x14ac:dyDescent="0.2">
      <c r="B46" t="s">
        <v>64</v>
      </c>
      <c r="C46">
        <v>2646579</v>
      </c>
      <c r="D46">
        <v>11901</v>
      </c>
      <c r="F46">
        <f t="shared" si="0"/>
        <v>1804707.7056657502</v>
      </c>
      <c r="G46">
        <f t="shared" si="6"/>
        <v>0.87716530307953877</v>
      </c>
      <c r="H46">
        <f t="shared" si="2"/>
        <v>0.12283469692046123</v>
      </c>
    </row>
    <row r="47" spans="1:8" x14ac:dyDescent="0.2">
      <c r="B47" t="s">
        <v>65</v>
      </c>
      <c r="C47">
        <v>2398844</v>
      </c>
      <c r="D47">
        <v>11901</v>
      </c>
      <c r="F47">
        <f t="shared" si="0"/>
        <v>1556972.7056657502</v>
      </c>
      <c r="G47">
        <f t="shared" si="6"/>
        <v>0.75675547401071086</v>
      </c>
      <c r="H47">
        <f t="shared" si="2"/>
        <v>0.24324452598928914</v>
      </c>
    </row>
    <row r="48" spans="1:8" x14ac:dyDescent="0.2">
      <c r="B48" t="s">
        <v>66</v>
      </c>
      <c r="C48">
        <v>2513133</v>
      </c>
      <c r="D48">
        <v>11901</v>
      </c>
      <c r="F48">
        <f t="shared" si="0"/>
        <v>1671261.7056657502</v>
      </c>
      <c r="G48">
        <f t="shared" si="6"/>
        <v>0.81230482696627737</v>
      </c>
      <c r="H48">
        <f t="shared" si="2"/>
        <v>0.18769517303372263</v>
      </c>
    </row>
    <row r="49" spans="1:8" x14ac:dyDescent="0.2">
      <c r="B49" t="s">
        <v>67</v>
      </c>
      <c r="C49">
        <v>2307953</v>
      </c>
      <c r="D49">
        <v>11901</v>
      </c>
      <c r="F49">
        <f t="shared" si="0"/>
        <v>1466081.7056657502</v>
      </c>
      <c r="G49">
        <f t="shared" si="6"/>
        <v>0.71257855200173015</v>
      </c>
      <c r="H49">
        <f t="shared" si="2"/>
        <v>0.28742144799826985</v>
      </c>
    </row>
    <row r="50" spans="1:8" x14ac:dyDescent="0.2">
      <c r="B50" t="s">
        <v>68</v>
      </c>
      <c r="C50">
        <v>2267769</v>
      </c>
      <c r="D50">
        <v>11994</v>
      </c>
      <c r="F50">
        <f t="shared" si="0"/>
        <v>1419318.9282207384</v>
      </c>
      <c r="G50">
        <f t="shared" si="6"/>
        <v>0.68984983769435537</v>
      </c>
      <c r="H50">
        <f t="shared" si="2"/>
        <v>0.31015016230564463</v>
      </c>
    </row>
    <row r="51" spans="1:8" x14ac:dyDescent="0.2">
      <c r="B51" t="s">
        <v>69</v>
      </c>
      <c r="C51">
        <v>2387770</v>
      </c>
      <c r="D51">
        <v>11901</v>
      </c>
      <c r="F51">
        <f t="shared" si="0"/>
        <v>1545898.7056657502</v>
      </c>
      <c r="G51">
        <f t="shared" si="6"/>
        <v>0.75137303532781097</v>
      </c>
      <c r="H51">
        <f t="shared" si="2"/>
        <v>0.24862696467218903</v>
      </c>
    </row>
    <row r="52" spans="1:8" x14ac:dyDescent="0.2">
      <c r="B52" t="s">
        <v>70</v>
      </c>
      <c r="C52">
        <v>2069608</v>
      </c>
      <c r="D52">
        <v>11901</v>
      </c>
      <c r="F52">
        <f t="shared" si="0"/>
        <v>1227736.7056657502</v>
      </c>
      <c r="G52">
        <f t="shared" si="6"/>
        <v>0.59673266543176717</v>
      </c>
      <c r="H52">
        <f t="shared" si="2"/>
        <v>0.40326733456823283</v>
      </c>
    </row>
    <row r="53" spans="1:8" x14ac:dyDescent="0.2">
      <c r="A53" t="s">
        <v>2</v>
      </c>
      <c r="B53">
        <v>6</v>
      </c>
      <c r="C53">
        <v>1440823</v>
      </c>
      <c r="D53">
        <v>20368</v>
      </c>
      <c r="F53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220124 Cy5 ladder EMSA with yWH</vt:lpstr>
      <vt:lpstr>App Fract Bound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Rosas Ospina, ruben D</dc:creator>
  <cp:lastModifiedBy>Rosas Ospina, ruben D</cp:lastModifiedBy>
  <dcterms:created xsi:type="dcterms:W3CDTF">2022-01-25T17:59:40Z</dcterms:created>
  <dcterms:modified xsi:type="dcterms:W3CDTF">2022-01-25T18:09:23Z</dcterms:modified>
</cp:coreProperties>
</file>